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DALILA\CAJA VIVIENDA POPULAR 2023\PLAN ESTRATÉGICO Y PLAN ACCIÓN INS\"/>
    </mc:Choice>
  </mc:AlternateContent>
  <bookViews>
    <workbookView xWindow="0" yWindow="0" windowWidth="12315" windowHeight="8190"/>
  </bookViews>
  <sheets>
    <sheet name="SEGUIMIENTO 2023" sheetId="1" r:id="rId1"/>
  </sheets>
  <definedNames>
    <definedName name="_xlnm.Print_Area" localSheetId="0">'SEGUIMIENTO 2023'!$A$1:$W$66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5" i="1" l="1"/>
  <c r="O53" i="1" l="1"/>
  <c r="M53" i="1"/>
  <c r="O56" i="1"/>
</calcChain>
</file>

<file path=xl/sharedStrings.xml><?xml version="1.0" encoding="utf-8"?>
<sst xmlns="http://schemas.openxmlformats.org/spreadsheetml/2006/main" count="319" uniqueCount="134">
  <si>
    <t>PLAN ESTRATÉGICO Y PLAN DE ACCIÓN ANUAL</t>
  </si>
  <si>
    <t>MISIÓN</t>
  </si>
  <si>
    <t>VISIÓN</t>
  </si>
  <si>
    <t>Propósito</t>
  </si>
  <si>
    <t>Programa</t>
  </si>
  <si>
    <t>Meta Plan de Desarrollo</t>
  </si>
  <si>
    <t>Indicador</t>
  </si>
  <si>
    <t>Gestión institucional y modelo de gestión de La Caja de la Vivienda Popular, fortalecidos.</t>
  </si>
  <si>
    <t xml:space="preserve">5. Construir Bogotá Región con gobierno abierto, transparente y ciudadanía consciente. </t>
  </si>
  <si>
    <t xml:space="preserve">30. Incrementar la efectividad de la gestión pública distrital y local. </t>
  </si>
  <si>
    <t xml:space="preserve">56. Gestión Pública Efectiva </t>
  </si>
  <si>
    <t>2.	Garantizar el 100% de los servicios de apoyo y del desarrollo de los mecanismos institucionales requeridos para el buen funcionamiento de la Entidad.</t>
  </si>
  <si>
    <t>3.	Aumentar en 15 puntos la calificación del índice de Transparencia de Bogotá 2018 -2019, en particular en los ítems "Divulgación de trámites y servicios al ciudadano", "Políticas y medidas anticorrupción", "Control social y participación ciudadana".</t>
  </si>
  <si>
    <t>4.	Articular e implementar el 100% el proceso de arquitectura empresarial de TIC, los sistemas de información de los procesos misionales y administrativos, y el sistema de seguridad de la información.</t>
  </si>
  <si>
    <t>5.	Renovar y fortalecer el 50% de la infraestructura TIC.</t>
  </si>
  <si>
    <t>Logro de ciudad</t>
  </si>
  <si>
    <t>Magnitud 2021</t>
  </si>
  <si>
    <t>Magnitud  2020-2024</t>
  </si>
  <si>
    <t>Dimensiones y políticas implementadas</t>
  </si>
  <si>
    <t>Servicios de apoyo y desarrollo institucional</t>
  </si>
  <si>
    <t>Calificación del grado de satisfacción de la ciudadanía</t>
  </si>
  <si>
    <t>3.75 puntos</t>
  </si>
  <si>
    <t>Proceso de arquitectura empresarial de TIC implementado</t>
  </si>
  <si>
    <t>Infraestructura TIC</t>
  </si>
  <si>
    <t>12.5%</t>
  </si>
  <si>
    <t>Indicador  Meta- Proyecto</t>
  </si>
  <si>
    <t>509. Fortalecer la gestión institucional y el modelo de gestión de la CVP</t>
  </si>
  <si>
    <t>Código y Nombre Proyecto</t>
  </si>
  <si>
    <t>7696 - Fortalecimiento del modelo de gestión institucional y modernización de los sistemas de información de la caja de la vivienda popular</t>
  </si>
  <si>
    <t>Objetivo Estrátegico</t>
  </si>
  <si>
    <t>1.	Fortalecer el 100% de las dimensiones y políticas del desempeño institucional que integran el Modelo Integrado de Planeación y Gestión de la CVP.</t>
  </si>
  <si>
    <t>Meta Proyecto de Inversión 2020-2024</t>
  </si>
  <si>
    <t>Presupuesto 2021</t>
  </si>
  <si>
    <t>POA Proyecto de Inversión 7696</t>
  </si>
  <si>
    <r>
      <t xml:space="preserve">Plan Estratégico de Tecnologías de la Información y las Comunicaciones PETI
</t>
    </r>
    <r>
      <rPr>
        <sz val="9"/>
        <color rgb="FF0070C0"/>
        <rFont val="Arial"/>
        <family val="2"/>
      </rPr>
      <t>https://www.cajaviviendapopular.gov.co/sites/default/files/PLAN%20ESTRAT%C3%89GICO%20DE%20TECNOLOG%C3%8DAS%20DE%20LA%20INFORMACI%C3%93N%20Y%20LAS%20COMUNICACIONES%20-%20PETI%20V4.pdf</t>
    </r>
  </si>
  <si>
    <r>
      <t xml:space="preserve">Plan de Tratamiento de Riesgos de Seguridad y Privacidad de la Información
</t>
    </r>
    <r>
      <rPr>
        <sz val="9"/>
        <color rgb="FF0070C0"/>
        <rFont val="Arial"/>
        <family val="2"/>
      </rPr>
      <t>https://www.cajaviviendapopular.gov.co/sites/default/files/12.%20PLAN%20TRATAMIENTO%20RIESGOS%20SPI%20V3%20%281%29.pdf</t>
    </r>
  </si>
  <si>
    <r>
      <t xml:space="preserve">Plan de Seguridad y Privacidad de la Información
</t>
    </r>
    <r>
      <rPr>
        <sz val="9"/>
        <color rgb="FF0070C0"/>
        <rFont val="Arial"/>
        <family val="2"/>
      </rPr>
      <t>https://www.cajaviviendapopular.gov.co/sites/default/files/11.%20PLAN%20DE%20SEGURIDAD%20Y%20PRIVACIDAD%20DE%20LA%20INFORMACI%C3%93N%20V3%20%281%29.pdf</t>
    </r>
  </si>
  <si>
    <t xml:space="preserve">1. Hacer un nuevo contrato social para incrementar la inclusión social, productiva y política. 	</t>
  </si>
  <si>
    <t xml:space="preserve">2. Cambiar nuestros hábitos de vida para reverdecer a Bogotá y adaptarnos y mitigar la crisis climática. </t>
  </si>
  <si>
    <t>15. Intervenir integralmente áreas estratégicas de Bogotá teniendo en cuenta las dinámicas patrimoniales, ambientales, sociales y culturales</t>
  </si>
  <si>
    <t>19. Vivienda y entornos dignos en el territorio urbano y rural.</t>
  </si>
  <si>
    <t xml:space="preserve">29.Asentamientos y entornos protectores. </t>
  </si>
  <si>
    <t>133. Realizar mejoramiento integral de barrios con participación ciudadana en 8 territorios priorizados (Puede incluir espacios públicos, malla vial, andenes, alamedas a escala barrial o bandas eléctricas).</t>
  </si>
  <si>
    <t xml:space="preserve">129. Formular e implementar un proyecto piloto que desarrolle un esquema de solución habitacional "Plan Terrazas". </t>
  </si>
  <si>
    <t xml:space="preserve">125. Crear una curaduría pública social. </t>
  </si>
  <si>
    <t xml:space="preserve">124. Crear el Banco Distrital de materiales para la construcción del Plan Terrazas. </t>
  </si>
  <si>
    <t xml:space="preserve">134. Titular 2400 predios registrados en las 20 localidades. </t>
  </si>
  <si>
    <t>220. Reasentar 2.150 hogares localizados en zonas de alto riesgo no mitigable mediante las modalidades establecidas en el Decreto 255 de 2013 o la última norma vigente; o los ordenados mediante sentencias judiciales o actos administrativos.</t>
  </si>
  <si>
    <t>7703 - Mejoramiento integral de barrios con participación ciudadana Bogotá.</t>
  </si>
  <si>
    <t>7680 - Implementación del Plan Terrazas, como vehículo del contrato social de la Bogotá del siglo XXI, para el mejoramiento y la construcción de vivienda nueva en sitio propio.</t>
  </si>
  <si>
    <t>7684 - Titulación de predios estrato 1 y 2 y saneamiento de Espacio Público en la Ciudad Bogotá D.C</t>
  </si>
  <si>
    <t>7698 - Traslado de hogares que viven en predios localizados en zonas de Alto Riesgo No mitigable o los definidos en actos administrativos</t>
  </si>
  <si>
    <t>Fortalecer el modelo de gestión, la infraestructura operacional y los sistemas de información de la Caja de Vivienda Popular.</t>
  </si>
  <si>
    <t>Realizar mejoramiento integral de barrios con participación ciudadana en 8 territorios priorizados (puede incluir espacios públicos, malla vial, andenes, alamedas a escala barrial o bandas eléctricas).</t>
  </si>
  <si>
    <t>Formular e implementar un proyecto piloto que desarrolle un esquema de solución habitacional "Plan Terrazas</t>
  </si>
  <si>
    <t>Crear una curaduría pública social</t>
  </si>
  <si>
    <t>Crear el Banco Distrital de materiales para la construcción del Plan Terrazas.</t>
  </si>
  <si>
    <t>Obtener 2400 títulos predios registrados.</t>
  </si>
  <si>
    <t>Reasentar 2.150 hogares localizados en zonas de alto riesgo no mitigable mediante las modalidades establecidas en el Decreto 255 de 2013 o la última norma vigente; o los ordenados mediante sentencias judiciales o actos administrativos.</t>
  </si>
  <si>
    <t>1
100%</t>
  </si>
  <si>
    <t>Número de hogares trasladados</t>
  </si>
  <si>
    <t>Número de bienes fiscales</t>
  </si>
  <si>
    <t>Porcentaje de avance en la implementación del proyecto piloto "Plan Terrazas.</t>
  </si>
  <si>
    <t>CPS creada.
CPS implementada como parte de la estructura misional de la CVP</t>
  </si>
  <si>
    <t>Banco de materiales operando</t>
  </si>
  <si>
    <t>N/A</t>
  </si>
  <si>
    <t>N(A</t>
  </si>
  <si>
    <r>
      <rPr>
        <sz val="9"/>
        <color theme="1"/>
        <rFont val="Arial"/>
        <family val="2"/>
      </rPr>
      <t>PIGA</t>
    </r>
    <r>
      <rPr>
        <u/>
        <sz val="9"/>
        <color theme="10"/>
        <rFont val="Arial"/>
        <family val="2"/>
      </rPr>
      <t xml:space="preserve">
https://www.cajaviviendapopular.gov.co/?q=Nosotros/la-cvp/plan-de-accion-integrado</t>
    </r>
  </si>
  <si>
    <r>
      <rPr>
        <sz val="9"/>
        <color theme="1"/>
        <rFont val="Arial"/>
        <family val="2"/>
      </rPr>
      <t>Plan Estrategico de Talento Humano</t>
    </r>
    <r>
      <rPr>
        <u/>
        <sz val="9"/>
        <color theme="10"/>
        <rFont val="Arial"/>
        <family val="2"/>
      </rPr>
      <t xml:space="preserve">
https://www.cajaviviendapopular.gov.co/sites/default/files/5.%20PLAN%20ESTRAT%C3%89GICO%20DE%20TALENTO%20%20HUMANO%20V.4.pdf</t>
    </r>
  </si>
  <si>
    <r>
      <t xml:space="preserve">8. Aumentar el acceso a vivienda digna, espacio público y equipamientos de la población vulnerable en suelo urbano y rural. </t>
    </r>
    <r>
      <rPr>
        <sz val="9"/>
        <color rgb="FF000000"/>
        <rFont val="Arial"/>
        <family val="2"/>
      </rPr>
      <t xml:space="preserve"> </t>
    </r>
  </si>
  <si>
    <t>Objetivo del SIG</t>
  </si>
  <si>
    <t>POA Proyecto de Inversión 7698</t>
  </si>
  <si>
    <t>POA Proyecto de Inversión 7684</t>
  </si>
  <si>
    <t>POA Proyecto de Inversión 7703</t>
  </si>
  <si>
    <t>POA Proyecto de Inversión 7680</t>
  </si>
  <si>
    <r>
      <rPr>
        <sz val="9"/>
        <rFont val="Arial"/>
        <family val="2"/>
      </rPr>
      <t>Plan Institucional de Archivos PINAR</t>
    </r>
    <r>
      <rPr>
        <u/>
        <sz val="9"/>
        <color theme="10"/>
        <rFont val="Arial"/>
        <family val="2"/>
      </rPr>
      <t xml:space="preserve">
https://www.cajaviviendapopular.gov.co/sites/default/files/208-SADM-Mn-06%20-%20PLAN%20INSTITUCIONAL%20DE%20ARCHIVOS%20DE%20LA%20ENTIDAD%20-%20PINAR.pdf</t>
    </r>
  </si>
  <si>
    <r>
      <rPr>
        <sz val="9"/>
        <rFont val="Arial"/>
        <family val="2"/>
      </rPr>
      <t>Plan Anual de Vacantes</t>
    </r>
    <r>
      <rPr>
        <u/>
        <sz val="9"/>
        <color theme="10"/>
        <rFont val="Arial"/>
        <family val="2"/>
      </rPr>
      <t xml:space="preserve">
https://www.cajaviviendapopular.gov.co/sites/default/files/3.%20PLAN%20ANUAL%20DE%20VACANTES%20vigencia%202021.pdf</t>
    </r>
  </si>
  <si>
    <r>
      <rPr>
        <sz val="9"/>
        <rFont val="Arial"/>
        <family val="2"/>
      </rPr>
      <t>Plan de Previsión de Recursos Humanos</t>
    </r>
    <r>
      <rPr>
        <u/>
        <sz val="9"/>
        <color theme="10"/>
        <rFont val="Arial"/>
        <family val="2"/>
      </rPr>
      <t xml:space="preserve">
https://www.cajaviviendapopular.gov.co/sites/default/files/4.%20PLAN%20DE%20PREVISI%C3%93N%20DE%20RECURSOS%20HUMANOS%20vigencia%202021.pdf</t>
    </r>
  </si>
  <si>
    <t>Plan Plurianual
https://www.cajaviviendapopular.gov.co/sites/default/files/Plan%20Plurianual%20CVP%20UNCSAB%202021%20-%20Febrero%202021%20ajustado.pdf</t>
  </si>
  <si>
    <r>
      <t xml:space="preserve">Plan Plurianual
</t>
    </r>
    <r>
      <rPr>
        <sz val="9"/>
        <color theme="8" tint="-0.499984740745262"/>
        <rFont val="Arial"/>
        <family val="2"/>
      </rPr>
      <t>https://www.cajaviviendapopular.gov.co/sites/default/files/Plan%20Plurianual%20CVP%20UNCSAB%202021%20-%20Febrero%202021%20ajustado.pdf</t>
    </r>
  </si>
  <si>
    <r>
      <rPr>
        <sz val="9"/>
        <rFont val="Arial"/>
        <family val="2"/>
      </rPr>
      <t>Plan Institucional de Capacitación</t>
    </r>
    <r>
      <rPr>
        <u/>
        <sz val="9"/>
        <color theme="10"/>
        <rFont val="Arial"/>
        <family val="2"/>
      </rPr>
      <t xml:space="preserve">
https://www.cajaviviendapopular.gov.co/sites/default/files/6.%20PLAN%20INSTITUCIONAL%20DE%20CAPACITACI%C3%93N%20vigencia%202021.pdf
</t>
    </r>
  </si>
  <si>
    <r>
      <rPr>
        <sz val="9"/>
        <rFont val="Arial"/>
        <family val="2"/>
      </rPr>
      <t>Plan de Incentivos Institucionales</t>
    </r>
    <r>
      <rPr>
        <u/>
        <sz val="9"/>
        <color theme="10"/>
        <rFont val="Arial"/>
        <family val="2"/>
      </rPr>
      <t xml:space="preserve">
https://www.cajaviviendapopular.gov.co/sites/default/files/7.%20PLAN%20DE%20BIENESTAR%20E%20INCENTIVOS%20INSTITUCIONALES%20vigencia%202021_0.pdf</t>
    </r>
  </si>
  <si>
    <r>
      <rPr>
        <sz val="9"/>
        <rFont val="Arial"/>
        <family val="2"/>
      </rPr>
      <t>Plan de Trabajo Anual en Seguridad y Salud en el Trabajo</t>
    </r>
    <r>
      <rPr>
        <u/>
        <sz val="9"/>
        <color theme="10"/>
        <rFont val="Arial"/>
        <family val="2"/>
      </rPr>
      <t xml:space="preserve">
https://www.cajaviviendapopular.gov.co/sites/default/files/8.%20PLAN%20DE%20TRABAJO%20ANUAL%20EN%20SEGURIDAD%20Y%20SALUD%20EN%20EL%20TRABAJO%20vigencia%202021_1.pdf</t>
    </r>
  </si>
  <si>
    <r>
      <rPr>
        <sz val="11"/>
        <rFont val="Calibri"/>
        <family val="2"/>
        <scheme val="minor"/>
      </rPr>
      <t>Plan Anticorrupción y de Atención al Ciudadano</t>
    </r>
    <r>
      <rPr>
        <u/>
        <sz val="11"/>
        <color theme="10"/>
        <rFont val="Calibri"/>
        <family val="2"/>
        <scheme val="minor"/>
      </rPr>
      <t xml:space="preserve">
https://www.cajaviviendapopular.gov.co/?q=matriz-de-riesgos-plan-anticorrupci%C3%B3n-y-atenci%C3%B3n-al-ciudadano#plan-anticorrupci-n-y-de-atenci-n-al-ciudadano-y-mapas-de-riesgos---vigencia-2021-versi-n-final-</t>
    </r>
  </si>
  <si>
    <t>PAA</t>
  </si>
  <si>
    <t>Plan Anual de Adquisiciones
https://www.cajaviviendapopular.gov.co/sites/default/files/2.%20PLAN%20ANUAL%20DE%20ADQUISICIONES%202021_CVP_v1%20SECOP%20II.xlsx</t>
  </si>
  <si>
    <t>Espacio público construido (m2)
Estudios sectoriales elaborados</t>
  </si>
  <si>
    <t>1.	Beneficiar 1.223 hogares localizados en zonas de alto riesgo no mitigable o los ordenados mediante sentencias judiciales o actos administrativos, con instrumentos financieros para su reubicación definitiva.
2.	Asignar 116 instrumentos financieros para la adquisición de predios localizados zonas de alto riesgo no mitigable o los ordenados mediante sentencias judiciales o actos administrativos.
3.	Beneficiar 2.550 hogares localizados en zonas de alto riesgo no mitigable o los ordenados mediante sentencias judiciales o actos administrativos, con instrumentos financieros para relocalización transitoria.</t>
  </si>
  <si>
    <t>metros cuadrados de espacio público Construido</t>
  </si>
  <si>
    <t>1.	Construir 107.000 m2 de en espacio público en los territorios priorizados para realizar el mejoramiento de barrios en las Upz tipo1. 
2.	Ejecutar el 100% de la estructuración, formulación y seguimiento del proyecto.</t>
  </si>
  <si>
    <t>3.	Expedir 1.500 actos de reconocimiento de viviendas de interés social en barrios legalizados urbanísticamente, a través de la Curaduría pública social definida en la estructura misional de la CVP</t>
  </si>
  <si>
    <t>4.	Avanzar en un 100% en la implementación del banco de materiales como un instrumento de soporte técnico y financiero para la ejecución del proyecto piloto del Plan Terrazas que contribuya a mejorar la calidad de los materiales y disminuir los costos de transacción</t>
  </si>
  <si>
    <t>1.	Estructurar 1.250 proyectos que desarrollen un esquema de solución habitacional "Plan Terrazas", con los componentes técnico, social, jurídico y financiero para determinar la viabilidad del predio y el hogar por modalidad de intervención (habitabilidad, reforzamiento, construcción en sitio propio).
2.	Ejecutar 1.250 intervenciones en desarrollo del proyecto piloto del Plan Terrazas para el mejoramiento de vivienda y el apoyo social requerido por la población para mejorar sus condiciones habitacionales con la supervisión e interventoría requerida para este tipo de proyectos.</t>
  </si>
  <si>
    <t>Bienes fiscales saneados y titulados
Número de titulos de predios registrados
Viviendas de interés prioritario urbanas construidas en sitio propio
Número de proyectos constructivos y de urbanismo para vivienda VIP cerrados
Resoluciones para la asignación de subsidios expedidos entregados
Soluciones de vivienda construidos</t>
  </si>
  <si>
    <t>Titular 2400 predios registrados en las 20 localidades</t>
  </si>
  <si>
    <t xml:space="preserve">Hogares beneficiados con instrumentos financieros para su reubicación definitiva
Hogares beneficiados con ayuda en recursos para relocalización transitoria
Documentos de soporte elaborados
</t>
  </si>
  <si>
    <t>PLAN ESTRATÉGICO 2020 - 2024</t>
  </si>
  <si>
    <t>La Caja de la Vivienda Popular tiene como misión transformar y mejorar la vivienda, el hábitat y las condiciones de vida la población de estratos 1 y 2 de Bogotá Región, a través de la implementación de los programas de Reasentamientos, Titulación de Predios y Mejoramiento de Vivienda y de Barrios, en cuyo marco desarrolla intervenciones integrales y sostenibles que reconocen las particularidades del hábitat popular.  La CVP promueve el ejercicio de los derechos ciudadanos, la participación activa de la ciudadanía y el goce efectivo de la ciudad, contribuyendo a la disminución de la segregación socio espacial de la ciudad y a la mitigación de los impactos ambientales que genera la ocupación del territorio de la ciudad y su región.</t>
  </si>
  <si>
    <t>ENTIDAD</t>
  </si>
  <si>
    <t xml:space="preserve">En 2024 la Caja de la Vivienda Popular será reconocida por su liderazgo e impacto en el mejoramiento integral de la vivienda y la calidad de vida de los hogares de estratos 1 y 2 de Bogotá Región, y por generar, a través de su conocimiento del hábitat popular, procesos sostenibles de construcción y transformación del hábitat, que aporten a consolidar un nuevo contrato social y ambiental en la ciudad y su entorno. </t>
  </si>
  <si>
    <t>ACTUALIZACIÓN</t>
  </si>
  <si>
    <t>CAJA DE LA VIVIENDA POPULAR |  SECTOR HÁBITAT</t>
  </si>
  <si>
    <t>5.	Diseñar e implementar estrategias de gestión y articulación intra e interinstitucional para realizar transformaciones territoriales integrales y sostenibles, que potencien impactos sociales y ambientales positivos, generen espacios de diálogo abierto y permanente con la ciudadanía, contribuyan a fortalecer el tejido social y el vínculo ciudadano en Bogotá y su región, y consoliden las relaciones de confianza con los usuarios y población objetivo de la entidad, generando productos y servicios acordes con sus necesidades y demandas.</t>
  </si>
  <si>
    <t>3.	Desarrollar intervenciones y procesos integrales y participativos de mejoramiento del hábitat para elevar la calidad de vida de los sectores populares, contrarrestar la segregación socio espacial y garantizar la apropiación ciudadana y sostenibilidad de los entornos barriales.</t>
  </si>
  <si>
    <t>4.	Reconocer, consolidar y dignificar la vivienda y el hábitat popular mediante intervenciones de mejoramiento, construcción y asistencia técnica de calidad, para generar oportunidades, fortalecer las capacidades ciudadanas, y garantizar la sostenibilidad de los asentamientos de la población de estratos 1 y 2 de Bogotá y su región.</t>
  </si>
  <si>
    <t>2.	Promover la inclusión social y la seguridad jurídica de la población que habita en los asentamientos de origen informal, para garantizar que ésta pueda tener igualdad de oportunidades, ejercer plenamente sus derechos, realizar sus deberes y disfrutar de los beneficios de vivir en la ciudad región legal.</t>
  </si>
  <si>
    <t>1.	Contribuir e incidir en los procesos de ocupación y urbanización ordenada del territorio para salvaguardar la vida de la población de los estratos 1 y 2 de Bogotá Región localizados en predios de alto riesgo no mitigable, garantizando el acceso a viviendas seguras y asequibles; y acompañar procesos de reasentamiento que forjen comunidades resilientes, sostenibles e incluyentes.</t>
  </si>
  <si>
    <t xml:space="preserve">Articulación con otros Planes de la Entidad
* Nombre y Ruta (si aplica) </t>
  </si>
  <si>
    <t>Articulación con 
otros planes del 
Decreto 612/ 2018
* Nombre y Ruta</t>
  </si>
  <si>
    <t>Dirigir y ejecutar sus actividades, operaciones y/o actuaciones, así como la
administración de la información y de los recursos, acatando los principios
de eficacia, eficiencia y efectividad, aplicando normas, procedimientos y
mecanismos de seguimiento y evaluación para el mejoramiento de la
gestión</t>
  </si>
  <si>
    <t>Proteger la confidencialidad, integridad, disponibilidad y autenticidad de los
activos de información.</t>
  </si>
  <si>
    <t>Administrar y conservar los documentos de archivo producidos en el ejercicio
de su gestión y preservar la memoria institucional.</t>
  </si>
  <si>
    <t>Prevenir los accidentes de trabajo y aparición de enfermedades laborales, a
través de la identificación de los peligros, evaluación y valoración de los
riesgos, asociados a las actividades de la Entidad, adoptando medidas de
control necesarias que promuevan entornos de trabajo seguros y saludables
Mejorar las condiciones de trabajo, el clima laboral y el bienestar de los
servidores de la entidad.</t>
  </si>
  <si>
    <t>Dirigir y ejecutar sus actividades, operaciones y/o actuaciones, así como la
administración de la información y de los recursos, acatando los principios
de eficacia, eficiencia y efectividad, aplicando normas, procedimientos y
mecanismos de seguimiento y evaluación para el mejoramiento de la
gestión. 
Mejorar el desempeño institucional de la entidad, mediante el seguimiento
efectivo a los riesgos de gestión y corrupción, así como la implementación de las acciones de mitigación.</t>
  </si>
  <si>
    <t>Dirigir y ejecutar sus actividades, operaciones y/o actuaciones, así como la
administración de la información y de los recursos, acatando los principios
de eficacia, eficiencia y efectividad, aplicando normas, procedimientos y
mecanismos de seguimiento y evaluación para el mejoramiento de la
gestión. 
Mejorar el desempeño institucional de la entidad, mediante el seguimiento
efectivo a los riesgos de gestión y corrupción,
Proteger la confidencialidad, integridad, disponibilidad y autenticidad de los
activos de información.
Administrar y conservar los documentos de archivo producidos en el ejercicio
de su gestión y preservar la memoria institucional. así como la implementación de las acciones de mitigación.</t>
  </si>
  <si>
    <t xml:space="preserve">Dirigir y ejecutar sus actividades, operaciones y/o actuaciones, así como la
administración de la información y de los recursos, acatando los principios
de eficacia, eficiencia y efectividad, aplicando normas, procedimientos y
mecanismos de seguimiento y evaluación para el mejoramiento de la
gestión. 
Mejorar el desempeño institucional de la entidad, mediante el seguimiento
efectivo a los riesgos de gestión y corrupción, así como la implementación de las acciones de mitigación.
</t>
  </si>
  <si>
    <t>Prevenir la contaminación, mitigación y/o compensación de los impactos ambientales</t>
  </si>
  <si>
    <t>Diseñar e implementar estrategias de gestión y articulación intra e interinstitucional para realizar transformaciones territoriales integrales y sostenibles, que potencien impactos sociales y ambientales positivos, generen espacios de diálogo abierto y permanente con la ciudadanía, contribuyan a fortalecer el tejido social y el vínculo ciudadano en Bogotá y su región, y consoliden las relaciones de confianza con los usuarios y población objetivo de la entidad, generando productos y servicios acordes con sus necesidades y demandas.</t>
  </si>
  <si>
    <t xml:space="preserve">indicador
Meta PDD 2020-2024
</t>
  </si>
  <si>
    <t>PROGRAMACION Y AVANCE ACTIVIDADES PROYECTOS DE INVERSION 208-PLA-Ft-12 - FUSS</t>
  </si>
  <si>
    <t>PROGRAMACION Y AVANCE ACTIVIDADES PROYECTOS DE INVERSION 208-PLA-Ft-12 - SEGPLAN</t>
  </si>
  <si>
    <t>Magnitud 2022</t>
  </si>
  <si>
    <t>% de cumplimiento 2021</t>
  </si>
  <si>
    <t>% de cumplimiento 2022</t>
  </si>
  <si>
    <t>PLAN DE ACCIÓN INSTITUCIONAL 2023</t>
  </si>
  <si>
    <t>Programación de actividades 2023</t>
  </si>
  <si>
    <t>Magnitud 2023</t>
  </si>
  <si>
    <t>% de cumplimiento 2023</t>
  </si>
  <si>
    <t>Seguimiento de actividades 2023</t>
  </si>
  <si>
    <t>VERSIÓN N° 1
FECHA: 31 DE ENERO DE 2023</t>
  </si>
  <si>
    <t>4.5 puntos</t>
  </si>
  <si>
    <t>PROMEDIO TOTAL % DE CUMPLIMIENTO 2022</t>
  </si>
  <si>
    <t>TOTAL REPORTADAS EN SEGPLAN</t>
  </si>
  <si>
    <t>TOTAL ACTIVIDADES DEL PLAN ESTRATÉGICO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</si>
</sst>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  <numFmt numFmtId="165" formatCode="_-* #,##0.00_-;\-* #,##0.00_-;_-* &quot;-&quot;_-;_-@_-"/>
    <numFmt numFmtId="166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8"/>
      <color theme="1"/>
      <name val="Calibri"/>
      <family val="2"/>
      <scheme val="minor"/>
    </font>
    <font>
      <b/>
      <sz val="10"/>
      <color theme="0"/>
      <name val="Tahoma"/>
      <family val="2"/>
    </font>
    <font>
      <sz val="11"/>
      <color theme="1"/>
      <name val="Tahoma"/>
      <family val="2"/>
    </font>
    <font>
      <b/>
      <sz val="11"/>
      <color theme="0"/>
      <name val="Tahoma"/>
      <family val="2"/>
    </font>
    <font>
      <b/>
      <sz val="8"/>
      <color rgb="FFFFFFFF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u/>
      <sz val="9"/>
      <color theme="10"/>
      <name val="Arial"/>
      <family val="2"/>
    </font>
    <font>
      <sz val="9"/>
      <color rgb="FF0070C0"/>
      <name val="Arial"/>
      <family val="2"/>
    </font>
    <font>
      <sz val="9"/>
      <color rgb="FF000000"/>
      <name val="Arial"/>
      <family val="2"/>
    </font>
    <font>
      <sz val="9"/>
      <color theme="8" tint="-0.499984740745262"/>
      <name val="Arial"/>
      <family val="2"/>
    </font>
    <font>
      <sz val="11"/>
      <name val="Calibri"/>
      <family val="2"/>
      <scheme val="minor"/>
    </font>
    <font>
      <sz val="12"/>
      <name val="Tahoma"/>
      <family val="2"/>
    </font>
    <font>
      <b/>
      <sz val="12"/>
      <name val="Tahoma"/>
      <family val="2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6C8A1"/>
        <bgColor indexed="64"/>
      </patternFill>
    </fill>
    <fill>
      <patternFill patternType="solid">
        <fgColor rgb="FF23BB97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8">
    <xf numFmtId="0" fontId="0" fillId="0" borderId="0"/>
    <xf numFmtId="41" fontId="2" fillId="0" borderId="0" applyFont="0" applyFill="0" applyBorder="0" applyAlignment="0" applyProtection="0"/>
    <xf numFmtId="0" fontId="3" fillId="0" borderId="0"/>
    <xf numFmtId="44" fontId="1" fillId="0" borderId="0" applyFon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vertical="top" wrapText="1"/>
    </xf>
    <xf numFmtId="0" fontId="11" fillId="0" borderId="5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9" fillId="4" borderId="2" xfId="4" applyFont="1" applyFill="1" applyBorder="1" applyAlignment="1">
      <alignment horizontal="center" vertical="top" wrapText="1"/>
    </xf>
    <xf numFmtId="0" fontId="12" fillId="0" borderId="3" xfId="5" applyFont="1" applyBorder="1" applyAlignment="1">
      <alignment horizontal="center" vertical="top" wrapText="1"/>
    </xf>
    <xf numFmtId="0" fontId="12" fillId="0" borderId="2" xfId="5" applyFont="1" applyBorder="1" applyAlignment="1">
      <alignment horizontal="center" vertical="top" wrapText="1"/>
    </xf>
    <xf numFmtId="0" fontId="11" fillId="0" borderId="3" xfId="5" applyFont="1" applyBorder="1" applyAlignment="1">
      <alignment horizontal="center" vertical="top" wrapText="1"/>
    </xf>
    <xf numFmtId="0" fontId="10" fillId="0" borderId="3" xfId="5" applyBorder="1" applyAlignment="1">
      <alignment horizontal="center" vertical="top" wrapText="1"/>
    </xf>
    <xf numFmtId="0" fontId="9" fillId="0" borderId="2" xfId="5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/>
    </xf>
    <xf numFmtId="0" fontId="9" fillId="4" borderId="5" xfId="4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9" fontId="11" fillId="0" borderId="5" xfId="0" applyNumberFormat="1" applyFont="1" applyBorder="1" applyAlignment="1">
      <alignment horizontal="center" vertical="center" wrapText="1"/>
    </xf>
    <xf numFmtId="9" fontId="9" fillId="0" borderId="2" xfId="0" applyNumberFormat="1" applyFont="1" applyBorder="1" applyAlignment="1">
      <alignment vertical="top" wrapText="1"/>
    </xf>
    <xf numFmtId="166" fontId="9" fillId="0" borderId="2" xfId="0" applyNumberFormat="1" applyFont="1" applyBorder="1" applyAlignment="1">
      <alignment vertical="top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9" fillId="4" borderId="2" xfId="4" applyFont="1" applyFill="1" applyBorder="1" applyAlignment="1">
      <alignment horizontal="center" vertical="center" wrapText="1"/>
    </xf>
    <xf numFmtId="0" fontId="9" fillId="4" borderId="8" xfId="4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9" fontId="11" fillId="0" borderId="2" xfId="6" applyFont="1" applyBorder="1" applyAlignment="1">
      <alignment horizontal="center" vertical="center" wrapText="1"/>
    </xf>
    <xf numFmtId="9" fontId="9" fillId="0" borderId="5" xfId="0" applyNumberFormat="1" applyFont="1" applyBorder="1" applyAlignment="1">
      <alignment horizontal="center" vertical="top" wrapText="1"/>
    </xf>
    <xf numFmtId="9" fontId="9" fillId="0" borderId="2" xfId="0" applyNumberFormat="1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9" fontId="11" fillId="0" borderId="2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0" fillId="4" borderId="0" xfId="0" applyFill="1" applyAlignment="1">
      <alignment vertical="center"/>
    </xf>
    <xf numFmtId="0" fontId="0" fillId="4" borderId="0" xfId="0" applyFill="1" applyAlignment="1">
      <alignment horizontal="center" vertical="center"/>
    </xf>
    <xf numFmtId="0" fontId="20" fillId="4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21" fillId="4" borderId="0" xfId="0" applyFont="1" applyFill="1" applyAlignment="1">
      <alignment vertical="center"/>
    </xf>
    <xf numFmtId="9" fontId="21" fillId="4" borderId="0" xfId="6" applyFont="1" applyFill="1" applyAlignment="1">
      <alignment horizontal="center" vertical="center"/>
    </xf>
    <xf numFmtId="9" fontId="11" fillId="0" borderId="8" xfId="0" applyNumberFormat="1" applyFont="1" applyBorder="1" applyAlignment="1">
      <alignment horizontal="center" vertical="center" wrapText="1"/>
    </xf>
    <xf numFmtId="9" fontId="11" fillId="0" borderId="8" xfId="6" applyFont="1" applyBorder="1" applyAlignment="1">
      <alignment horizontal="center" vertical="center" wrapText="1"/>
    </xf>
    <xf numFmtId="9" fontId="11" fillId="0" borderId="2" xfId="0" applyNumberFormat="1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1" fillId="4" borderId="2" xfId="0" applyFont="1" applyFill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9" fontId="11" fillId="0" borderId="2" xfId="6" applyFont="1" applyBorder="1" applyAlignment="1">
      <alignment horizontal="center" vertical="top" wrapText="1"/>
    </xf>
    <xf numFmtId="9" fontId="11" fillId="4" borderId="2" xfId="0" applyNumberFormat="1" applyFont="1" applyFill="1" applyBorder="1" applyAlignment="1">
      <alignment horizontal="center" vertical="top" wrapText="1"/>
    </xf>
    <xf numFmtId="9" fontId="9" fillId="0" borderId="5" xfId="0" applyNumberFormat="1" applyFont="1" applyBorder="1" applyAlignment="1">
      <alignment horizontal="center" vertical="top" wrapText="1"/>
    </xf>
    <xf numFmtId="9" fontId="9" fillId="0" borderId="2" xfId="0" applyNumberFormat="1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41" fontId="11" fillId="4" borderId="2" xfId="7" applyNumberFormat="1" applyFont="1" applyFill="1" applyBorder="1" applyAlignment="1">
      <alignment horizontal="center" vertical="top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 shrinkToFit="1"/>
    </xf>
    <xf numFmtId="0" fontId="5" fillId="2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 shrinkToFit="1"/>
    </xf>
    <xf numFmtId="0" fontId="9" fillId="0" borderId="5" xfId="0" applyFont="1" applyBorder="1" applyAlignment="1">
      <alignment horizontal="center" vertical="top" wrapText="1"/>
    </xf>
    <xf numFmtId="3" fontId="11" fillId="0" borderId="2" xfId="0" applyNumberFormat="1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top" wrapText="1"/>
    </xf>
    <xf numFmtId="0" fontId="11" fillId="4" borderId="8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165" fontId="11" fillId="4" borderId="2" xfId="7" applyNumberFormat="1" applyFont="1" applyFill="1" applyBorder="1" applyAlignment="1">
      <alignment horizontal="center" vertical="top" wrapText="1"/>
    </xf>
    <xf numFmtId="10" fontId="11" fillId="0" borderId="2" xfId="0" applyNumberFormat="1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center" wrapText="1"/>
    </xf>
    <xf numFmtId="164" fontId="9" fillId="0" borderId="5" xfId="3" applyNumberFormat="1" applyFont="1" applyFill="1" applyBorder="1" applyAlignment="1" applyProtection="1">
      <alignment horizontal="center" vertical="top" wrapText="1"/>
    </xf>
    <xf numFmtId="164" fontId="9" fillId="0" borderId="2" xfId="3" applyNumberFormat="1" applyFont="1" applyFill="1" applyBorder="1" applyAlignment="1" applyProtection="1">
      <alignment horizontal="center" vertical="top" wrapText="1"/>
    </xf>
    <xf numFmtId="0" fontId="4" fillId="0" borderId="0" xfId="0" applyFont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</cellXfs>
  <cellStyles count="8">
    <cellStyle name="Hipervínculo" xfId="5" builtinId="8"/>
    <cellStyle name="Millares [0]" xfId="7" builtinId="6"/>
    <cellStyle name="Millares [0] 2" xfId="1"/>
    <cellStyle name="Moneda" xfId="3" builtinId="4"/>
    <cellStyle name="Normal" xfId="0" builtinId="0"/>
    <cellStyle name="Normal 2" xfId="2"/>
    <cellStyle name="Normal 7 2" xfId="4"/>
    <cellStyle name="Porcentaje" xfId="6" builtinId="5"/>
  </cellStyles>
  <dxfs count="0"/>
  <tableStyles count="0" defaultTableStyle="TableStyleMedium2" defaultPivotStyle="PivotStyleLight16"/>
  <colors>
    <mruColors>
      <color rgb="FF26C8A1"/>
      <color rgb="FF23BB97"/>
      <color rgb="FF7DE7CE"/>
      <color rgb="FF45CB82"/>
      <color rgb="FF34BA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2</xdr:col>
      <xdr:colOff>321469</xdr:colOff>
      <xdr:row>0</xdr:row>
      <xdr:rowOff>625929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34086A-BB6B-475C-A313-A3698878F1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000" t="83322"/>
        <a:stretch/>
      </xdr:blipFill>
      <xdr:spPr>
        <a:xfrm>
          <a:off x="57150" y="0"/>
          <a:ext cx="2242457" cy="6259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about:blank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about:blank" TargetMode="External"/><Relationship Id="rId4" Type="http://schemas.openxmlformats.org/officeDocument/2006/relationships/hyperlink" Target="about:bla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6"/>
  <sheetViews>
    <sheetView tabSelected="1" view="pageBreakPreview" zoomScale="85" zoomScaleNormal="80" zoomScaleSheetLayoutView="85" workbookViewId="0">
      <pane xSplit="16" ySplit="9" topLeftCell="U10" activePane="bottomRight" state="frozen"/>
      <selection pane="topRight" activeCell="O1" sqref="O1"/>
      <selection pane="bottomLeft" activeCell="A7" sqref="A7"/>
      <selection pane="bottomRight" activeCell="W10" sqref="W10"/>
    </sheetView>
  </sheetViews>
  <sheetFormatPr baseColWidth="10" defaultRowHeight="15" x14ac:dyDescent="0.25"/>
  <cols>
    <col min="1" max="1" width="14.140625" style="3" customWidth="1"/>
    <col min="2" max="2" width="15.42578125" style="3" customWidth="1"/>
    <col min="3" max="3" width="12.85546875" style="3" customWidth="1"/>
    <col min="4" max="4" width="9.7109375" style="3" customWidth="1"/>
    <col min="5" max="5" width="11.140625" style="3" customWidth="1"/>
    <col min="6" max="6" width="11.28515625" style="3" customWidth="1"/>
    <col min="7" max="7" width="9.5703125" style="3" customWidth="1"/>
    <col min="8" max="8" width="14" style="3" customWidth="1"/>
    <col min="9" max="9" width="17.7109375" style="3" customWidth="1"/>
    <col min="10" max="10" width="16.140625" style="1" customWidth="1"/>
    <col min="11" max="11" width="12.85546875" style="1" customWidth="1"/>
    <col min="12" max="12" width="9.85546875" style="3" customWidth="1"/>
    <col min="13" max="13" width="13.5703125" style="3" customWidth="1"/>
    <col min="14" max="14" width="9.85546875" style="3" customWidth="1"/>
    <col min="15" max="15" width="14.28515625" style="3" customWidth="1"/>
    <col min="16" max="16" width="21" style="3" customWidth="1"/>
    <col min="17" max="17" width="34.5703125" style="3" customWidth="1"/>
    <col min="18" max="18" width="24.85546875" style="1" customWidth="1"/>
    <col min="19" max="20" width="14.5703125" style="18" customWidth="1"/>
    <col min="21" max="21" width="28.5703125" style="1" customWidth="1"/>
    <col min="22" max="22" width="23" style="1" customWidth="1"/>
    <col min="23" max="23" width="42.140625" style="1" customWidth="1"/>
    <col min="24" max="16384" width="11.42578125" style="3"/>
  </cols>
  <sheetData>
    <row r="1" spans="1:23" ht="50.25" customHeight="1" x14ac:dyDescent="0.25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</row>
    <row r="2" spans="1:23" ht="21" customHeight="1" x14ac:dyDescent="0.25">
      <c r="A2" s="56" t="s">
        <v>98</v>
      </c>
      <c r="B2" s="56"/>
      <c r="C2" s="57" t="s">
        <v>101</v>
      </c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3" ht="43.5" customHeight="1" x14ac:dyDescent="0.25">
      <c r="A3" s="56" t="s">
        <v>1</v>
      </c>
      <c r="B3" s="56"/>
      <c r="C3" s="59" t="s">
        <v>97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</row>
    <row r="4" spans="1:23" ht="35.25" customHeight="1" x14ac:dyDescent="0.25">
      <c r="A4" s="58" t="s">
        <v>2</v>
      </c>
      <c r="B4" s="58"/>
      <c r="C4" s="59" t="s">
        <v>99</v>
      </c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</row>
    <row r="5" spans="1:23" ht="35.25" customHeight="1" x14ac:dyDescent="0.25">
      <c r="A5" s="58" t="s">
        <v>84</v>
      </c>
      <c r="B5" s="58"/>
      <c r="C5" s="59" t="s">
        <v>85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</row>
    <row r="6" spans="1:23" ht="35.25" customHeight="1" x14ac:dyDescent="0.25">
      <c r="A6" s="58" t="s">
        <v>100</v>
      </c>
      <c r="B6" s="58"/>
      <c r="C6" s="57" t="s">
        <v>129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</row>
    <row r="7" spans="1:23" ht="15.75" thickBot="1" x14ac:dyDescent="0.3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</row>
    <row r="8" spans="1:23" s="4" customFormat="1" ht="14.25" customHeight="1" x14ac:dyDescent="0.25">
      <c r="A8" s="74" t="s">
        <v>96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53" t="s">
        <v>124</v>
      </c>
      <c r="S8" s="54"/>
      <c r="T8" s="54"/>
      <c r="U8" s="55"/>
      <c r="V8" s="77" t="s">
        <v>107</v>
      </c>
      <c r="W8" s="77" t="s">
        <v>108</v>
      </c>
    </row>
    <row r="9" spans="1:23" s="1" customFormat="1" ht="57" thickBot="1" x14ac:dyDescent="0.3">
      <c r="A9" s="22" t="s">
        <v>3</v>
      </c>
      <c r="B9" s="23" t="s">
        <v>15</v>
      </c>
      <c r="C9" s="23" t="s">
        <v>4</v>
      </c>
      <c r="D9" s="23" t="s">
        <v>5</v>
      </c>
      <c r="E9" s="23" t="s">
        <v>27</v>
      </c>
      <c r="F9" s="23" t="s">
        <v>118</v>
      </c>
      <c r="G9" s="23" t="s">
        <v>17</v>
      </c>
      <c r="H9" s="23" t="s">
        <v>6</v>
      </c>
      <c r="I9" s="23" t="s">
        <v>32</v>
      </c>
      <c r="J9" s="23" t="s">
        <v>31</v>
      </c>
      <c r="K9" s="23" t="s">
        <v>25</v>
      </c>
      <c r="L9" s="23" t="s">
        <v>16</v>
      </c>
      <c r="M9" s="23" t="s">
        <v>122</v>
      </c>
      <c r="N9" s="23" t="s">
        <v>121</v>
      </c>
      <c r="O9" s="23" t="s">
        <v>123</v>
      </c>
      <c r="P9" s="23" t="s">
        <v>29</v>
      </c>
      <c r="Q9" s="23" t="s">
        <v>70</v>
      </c>
      <c r="R9" s="23" t="s">
        <v>125</v>
      </c>
      <c r="S9" s="23" t="s">
        <v>126</v>
      </c>
      <c r="T9" s="23" t="s">
        <v>127</v>
      </c>
      <c r="U9" s="23" t="s">
        <v>128</v>
      </c>
      <c r="V9" s="78"/>
      <c r="W9" s="78"/>
    </row>
    <row r="10" spans="1:23" s="2" customFormat="1" ht="180" x14ac:dyDescent="0.25">
      <c r="A10" s="79" t="s">
        <v>8</v>
      </c>
      <c r="B10" s="60" t="s">
        <v>9</v>
      </c>
      <c r="C10" s="60" t="s">
        <v>10</v>
      </c>
      <c r="D10" s="60" t="s">
        <v>26</v>
      </c>
      <c r="E10" s="60" t="s">
        <v>28</v>
      </c>
      <c r="F10" s="60" t="s">
        <v>52</v>
      </c>
      <c r="G10" s="49">
        <v>1</v>
      </c>
      <c r="H10" s="60" t="s">
        <v>7</v>
      </c>
      <c r="I10" s="71">
        <v>6728226616</v>
      </c>
      <c r="J10" s="71" t="s">
        <v>30</v>
      </c>
      <c r="K10" s="71" t="s">
        <v>18</v>
      </c>
      <c r="L10" s="49">
        <v>0.25</v>
      </c>
      <c r="M10" s="19">
        <v>1</v>
      </c>
      <c r="N10" s="49">
        <v>0.3</v>
      </c>
      <c r="O10" s="28">
        <v>1</v>
      </c>
      <c r="P10" s="60" t="s">
        <v>102</v>
      </c>
      <c r="Q10" s="32" t="s">
        <v>113</v>
      </c>
      <c r="R10" s="17" t="s">
        <v>119</v>
      </c>
      <c r="S10" s="49">
        <v>0.25</v>
      </c>
      <c r="T10" s="17"/>
      <c r="U10" s="17" t="s">
        <v>120</v>
      </c>
      <c r="V10" s="8" t="s">
        <v>33</v>
      </c>
      <c r="W10" s="9" t="s">
        <v>78</v>
      </c>
    </row>
    <row r="11" spans="1:23" s="2" customFormat="1" ht="84" x14ac:dyDescent="0.25">
      <c r="A11" s="80"/>
      <c r="B11" s="51"/>
      <c r="C11" s="51"/>
      <c r="D11" s="51"/>
      <c r="E11" s="51"/>
      <c r="F11" s="51"/>
      <c r="G11" s="50"/>
      <c r="H11" s="51"/>
      <c r="I11" s="72"/>
      <c r="J11" s="72"/>
      <c r="K11" s="72"/>
      <c r="L11" s="50"/>
      <c r="M11" s="31">
        <v>0.8</v>
      </c>
      <c r="N11" s="50"/>
      <c r="O11" s="31">
        <v>1</v>
      </c>
      <c r="P11" s="51"/>
      <c r="Q11" s="30" t="s">
        <v>111</v>
      </c>
      <c r="R11" s="24" t="s">
        <v>119</v>
      </c>
      <c r="S11" s="50"/>
      <c r="T11" s="24"/>
      <c r="U11" s="24" t="s">
        <v>120</v>
      </c>
      <c r="V11" s="10" t="s">
        <v>65</v>
      </c>
      <c r="W11" s="11" t="s">
        <v>75</v>
      </c>
    </row>
    <row r="12" spans="1:23" s="2" customFormat="1" ht="72" x14ac:dyDescent="0.25">
      <c r="A12" s="80"/>
      <c r="B12" s="51"/>
      <c r="C12" s="51"/>
      <c r="D12" s="51"/>
      <c r="E12" s="51"/>
      <c r="F12" s="51"/>
      <c r="G12" s="50"/>
      <c r="H12" s="51"/>
      <c r="I12" s="72"/>
      <c r="J12" s="72"/>
      <c r="K12" s="72"/>
      <c r="L12" s="50"/>
      <c r="M12" s="31">
        <v>1</v>
      </c>
      <c r="N12" s="50"/>
      <c r="O12" s="31">
        <v>1</v>
      </c>
      <c r="P12" s="51"/>
      <c r="Q12" s="6" t="s">
        <v>116</v>
      </c>
      <c r="R12" s="24" t="s">
        <v>119</v>
      </c>
      <c r="S12" s="50"/>
      <c r="T12" s="24"/>
      <c r="U12" s="24" t="s">
        <v>120</v>
      </c>
      <c r="V12" s="12" t="s">
        <v>67</v>
      </c>
      <c r="W12" s="13" t="s">
        <v>66</v>
      </c>
    </row>
    <row r="13" spans="1:23" s="2" customFormat="1" ht="60" x14ac:dyDescent="0.25">
      <c r="A13" s="80"/>
      <c r="B13" s="51"/>
      <c r="C13" s="51"/>
      <c r="D13" s="51"/>
      <c r="E13" s="51"/>
      <c r="F13" s="51"/>
      <c r="G13" s="50"/>
      <c r="H13" s="51"/>
      <c r="I13" s="72"/>
      <c r="J13" s="72"/>
      <c r="K13" s="72"/>
      <c r="L13" s="50"/>
      <c r="M13" s="31">
        <v>1</v>
      </c>
      <c r="N13" s="50"/>
      <c r="O13" s="31">
        <v>1</v>
      </c>
      <c r="P13" s="51"/>
      <c r="Q13" s="44" t="s">
        <v>112</v>
      </c>
      <c r="R13" s="24" t="s">
        <v>119</v>
      </c>
      <c r="S13" s="50"/>
      <c r="T13" s="24"/>
      <c r="U13" s="24" t="s">
        <v>120</v>
      </c>
      <c r="V13" s="10" t="s">
        <v>65</v>
      </c>
      <c r="W13" s="11" t="s">
        <v>68</v>
      </c>
    </row>
    <row r="14" spans="1:23" s="2" customFormat="1" ht="72" x14ac:dyDescent="0.25">
      <c r="A14" s="80"/>
      <c r="B14" s="51"/>
      <c r="C14" s="51"/>
      <c r="D14" s="51"/>
      <c r="E14" s="51"/>
      <c r="F14" s="51"/>
      <c r="G14" s="50"/>
      <c r="H14" s="51"/>
      <c r="I14" s="72"/>
      <c r="J14" s="72"/>
      <c r="K14" s="72"/>
      <c r="L14" s="50"/>
      <c r="M14" s="31">
        <v>1</v>
      </c>
      <c r="N14" s="50"/>
      <c r="O14" s="31">
        <v>1</v>
      </c>
      <c r="P14" s="51"/>
      <c r="Q14" s="44"/>
      <c r="R14" s="24" t="s">
        <v>119</v>
      </c>
      <c r="S14" s="50"/>
      <c r="T14" s="24"/>
      <c r="U14" s="24" t="s">
        <v>120</v>
      </c>
      <c r="V14" s="10" t="s">
        <v>65</v>
      </c>
      <c r="W14" s="11" t="s">
        <v>80</v>
      </c>
    </row>
    <row r="15" spans="1:23" s="2" customFormat="1" ht="72" x14ac:dyDescent="0.25">
      <c r="A15" s="80"/>
      <c r="B15" s="51"/>
      <c r="C15" s="51"/>
      <c r="D15" s="51"/>
      <c r="E15" s="51"/>
      <c r="F15" s="51"/>
      <c r="G15" s="50"/>
      <c r="H15" s="51"/>
      <c r="I15" s="72"/>
      <c r="J15" s="72"/>
      <c r="K15" s="72"/>
      <c r="L15" s="50"/>
      <c r="M15" s="31">
        <v>1</v>
      </c>
      <c r="N15" s="50"/>
      <c r="O15" s="31">
        <v>1</v>
      </c>
      <c r="P15" s="51"/>
      <c r="Q15" s="44"/>
      <c r="R15" s="24" t="s">
        <v>119</v>
      </c>
      <c r="S15" s="50"/>
      <c r="T15" s="24"/>
      <c r="U15" s="24" t="s">
        <v>120</v>
      </c>
      <c r="V15" s="10" t="s">
        <v>65</v>
      </c>
      <c r="W15" s="11" t="s">
        <v>81</v>
      </c>
    </row>
    <row r="16" spans="1:23" s="2" customFormat="1" ht="84" x14ac:dyDescent="0.25">
      <c r="A16" s="80"/>
      <c r="B16" s="51"/>
      <c r="C16" s="51"/>
      <c r="D16" s="51"/>
      <c r="E16" s="51"/>
      <c r="F16" s="51"/>
      <c r="G16" s="50"/>
      <c r="H16" s="51"/>
      <c r="I16" s="72"/>
      <c r="J16" s="72"/>
      <c r="K16" s="72"/>
      <c r="L16" s="50"/>
      <c r="M16" s="31">
        <v>1</v>
      </c>
      <c r="N16" s="50"/>
      <c r="O16" s="31">
        <v>1</v>
      </c>
      <c r="P16" s="51"/>
      <c r="Q16" s="44"/>
      <c r="R16" s="24" t="s">
        <v>119</v>
      </c>
      <c r="S16" s="50"/>
      <c r="T16" s="24"/>
      <c r="U16" s="24" t="s">
        <v>120</v>
      </c>
      <c r="V16" s="10" t="s">
        <v>65</v>
      </c>
      <c r="W16" s="11" t="s">
        <v>82</v>
      </c>
    </row>
    <row r="17" spans="1:23" s="2" customFormat="1" ht="60" x14ac:dyDescent="0.25">
      <c r="A17" s="80"/>
      <c r="B17" s="51"/>
      <c r="C17" s="51"/>
      <c r="D17" s="51"/>
      <c r="E17" s="51"/>
      <c r="F17" s="51"/>
      <c r="G17" s="50"/>
      <c r="H17" s="51"/>
      <c r="I17" s="72"/>
      <c r="J17" s="72"/>
      <c r="K17" s="72"/>
      <c r="L17" s="50"/>
      <c r="M17" s="31">
        <v>1</v>
      </c>
      <c r="N17" s="50"/>
      <c r="O17" s="31">
        <v>1</v>
      </c>
      <c r="P17" s="51"/>
      <c r="Q17" s="44"/>
      <c r="R17" s="24" t="s">
        <v>119</v>
      </c>
      <c r="S17" s="50"/>
      <c r="T17" s="24"/>
      <c r="U17" s="24" t="s">
        <v>120</v>
      </c>
      <c r="V17" s="10" t="s">
        <v>65</v>
      </c>
      <c r="W17" s="11" t="s">
        <v>76</v>
      </c>
    </row>
    <row r="18" spans="1:23" s="2" customFormat="1" ht="72" x14ac:dyDescent="0.25">
      <c r="A18" s="80"/>
      <c r="B18" s="51"/>
      <c r="C18" s="51"/>
      <c r="D18" s="51"/>
      <c r="E18" s="51"/>
      <c r="F18" s="51"/>
      <c r="G18" s="50"/>
      <c r="H18" s="51"/>
      <c r="I18" s="72"/>
      <c r="J18" s="72"/>
      <c r="K18" s="72"/>
      <c r="L18" s="50"/>
      <c r="M18" s="31">
        <v>1</v>
      </c>
      <c r="N18" s="50"/>
      <c r="O18" s="31">
        <v>1</v>
      </c>
      <c r="P18" s="51"/>
      <c r="Q18" s="44"/>
      <c r="R18" s="24" t="s">
        <v>119</v>
      </c>
      <c r="S18" s="50"/>
      <c r="T18" s="24"/>
      <c r="U18" s="24" t="s">
        <v>120</v>
      </c>
      <c r="V18" s="10" t="s">
        <v>65</v>
      </c>
      <c r="W18" s="11" t="s">
        <v>77</v>
      </c>
    </row>
    <row r="19" spans="1:23" s="2" customFormat="1" ht="60" x14ac:dyDescent="0.25">
      <c r="A19" s="80"/>
      <c r="B19" s="51"/>
      <c r="C19" s="51"/>
      <c r="D19" s="51"/>
      <c r="E19" s="51"/>
      <c r="F19" s="51"/>
      <c r="G19" s="50"/>
      <c r="H19" s="51"/>
      <c r="I19" s="72"/>
      <c r="J19" s="72"/>
      <c r="K19" s="72"/>
      <c r="L19" s="50"/>
      <c r="M19" s="31">
        <v>1</v>
      </c>
      <c r="N19" s="50"/>
      <c r="O19" s="31">
        <v>1</v>
      </c>
      <c r="P19" s="51"/>
      <c r="Q19" s="51" t="s">
        <v>115</v>
      </c>
      <c r="R19" s="24" t="s">
        <v>119</v>
      </c>
      <c r="S19" s="50"/>
      <c r="T19" s="24"/>
      <c r="U19" s="24" t="s">
        <v>120</v>
      </c>
      <c r="V19" s="26" t="s">
        <v>33</v>
      </c>
      <c r="W19" s="33" t="s">
        <v>78</v>
      </c>
    </row>
    <row r="20" spans="1:23" s="2" customFormat="1" ht="60" x14ac:dyDescent="0.25">
      <c r="A20" s="80"/>
      <c r="B20" s="51"/>
      <c r="C20" s="51"/>
      <c r="D20" s="51"/>
      <c r="E20" s="51"/>
      <c r="F20" s="51"/>
      <c r="G20" s="50"/>
      <c r="H20" s="51"/>
      <c r="I20" s="72"/>
      <c r="J20" s="72"/>
      <c r="K20" s="72"/>
      <c r="L20" s="50"/>
      <c r="M20" s="31">
        <v>1</v>
      </c>
      <c r="N20" s="50"/>
      <c r="O20" s="31">
        <v>1</v>
      </c>
      <c r="P20" s="51"/>
      <c r="Q20" s="51"/>
      <c r="R20" s="24" t="s">
        <v>119</v>
      </c>
      <c r="S20" s="50"/>
      <c r="T20" s="24"/>
      <c r="U20" s="24" t="s">
        <v>120</v>
      </c>
      <c r="V20" s="26" t="s">
        <v>33</v>
      </c>
      <c r="W20" s="33" t="s">
        <v>78</v>
      </c>
    </row>
    <row r="21" spans="1:23" s="2" customFormat="1" ht="60" x14ac:dyDescent="0.25">
      <c r="A21" s="80"/>
      <c r="B21" s="51"/>
      <c r="C21" s="51"/>
      <c r="D21" s="51"/>
      <c r="E21" s="51"/>
      <c r="F21" s="51"/>
      <c r="G21" s="50"/>
      <c r="H21" s="51"/>
      <c r="I21" s="72"/>
      <c r="J21" s="72"/>
      <c r="K21" s="72"/>
      <c r="L21" s="50"/>
      <c r="M21" s="31">
        <v>1</v>
      </c>
      <c r="N21" s="50"/>
      <c r="O21" s="31">
        <v>1</v>
      </c>
      <c r="P21" s="51"/>
      <c r="Q21" s="51"/>
      <c r="R21" s="24" t="s">
        <v>119</v>
      </c>
      <c r="S21" s="50"/>
      <c r="T21" s="24"/>
      <c r="U21" s="24" t="s">
        <v>120</v>
      </c>
      <c r="V21" s="26" t="s">
        <v>33</v>
      </c>
      <c r="W21" s="33" t="s">
        <v>78</v>
      </c>
    </row>
    <row r="22" spans="1:23" s="2" customFormat="1" ht="60" x14ac:dyDescent="0.25">
      <c r="A22" s="80"/>
      <c r="B22" s="51"/>
      <c r="C22" s="51"/>
      <c r="D22" s="51"/>
      <c r="E22" s="51"/>
      <c r="F22" s="51"/>
      <c r="G22" s="50"/>
      <c r="H22" s="51"/>
      <c r="I22" s="72"/>
      <c r="J22" s="72"/>
      <c r="K22" s="72"/>
      <c r="L22" s="50"/>
      <c r="M22" s="31">
        <v>1</v>
      </c>
      <c r="N22" s="50"/>
      <c r="O22" s="31">
        <v>1</v>
      </c>
      <c r="P22" s="51"/>
      <c r="Q22" s="51"/>
      <c r="R22" s="24" t="s">
        <v>119</v>
      </c>
      <c r="S22" s="50"/>
      <c r="T22" s="24"/>
      <c r="U22" s="24" t="s">
        <v>120</v>
      </c>
      <c r="V22" s="26" t="s">
        <v>33</v>
      </c>
      <c r="W22" s="33" t="s">
        <v>78</v>
      </c>
    </row>
    <row r="23" spans="1:23" s="2" customFormat="1" ht="60" x14ac:dyDescent="0.25">
      <c r="A23" s="80"/>
      <c r="B23" s="51"/>
      <c r="C23" s="51"/>
      <c r="D23" s="51"/>
      <c r="E23" s="51"/>
      <c r="F23" s="51"/>
      <c r="G23" s="50"/>
      <c r="H23" s="51"/>
      <c r="I23" s="72"/>
      <c r="J23" s="72"/>
      <c r="K23" s="72"/>
      <c r="L23" s="50"/>
      <c r="M23" s="31">
        <v>1</v>
      </c>
      <c r="N23" s="50"/>
      <c r="O23" s="31">
        <v>1</v>
      </c>
      <c r="P23" s="51"/>
      <c r="Q23" s="51"/>
      <c r="R23" s="24" t="s">
        <v>119</v>
      </c>
      <c r="S23" s="50"/>
      <c r="T23" s="24"/>
      <c r="U23" s="24" t="s">
        <v>120</v>
      </c>
      <c r="V23" s="26" t="s">
        <v>33</v>
      </c>
      <c r="W23" s="33" t="s">
        <v>78</v>
      </c>
    </row>
    <row r="24" spans="1:23" s="2" customFormat="1" ht="60" x14ac:dyDescent="0.25">
      <c r="A24" s="80"/>
      <c r="B24" s="51"/>
      <c r="C24" s="51"/>
      <c r="D24" s="51"/>
      <c r="E24" s="51"/>
      <c r="F24" s="51"/>
      <c r="G24" s="50"/>
      <c r="H24" s="51"/>
      <c r="I24" s="72"/>
      <c r="J24" s="72"/>
      <c r="K24" s="72"/>
      <c r="L24" s="50"/>
      <c r="M24" s="31">
        <v>1</v>
      </c>
      <c r="N24" s="50"/>
      <c r="O24" s="31">
        <v>1</v>
      </c>
      <c r="P24" s="51"/>
      <c r="Q24" s="51"/>
      <c r="R24" s="24" t="s">
        <v>119</v>
      </c>
      <c r="S24" s="50"/>
      <c r="T24" s="24"/>
      <c r="U24" s="24" t="s">
        <v>120</v>
      </c>
      <c r="V24" s="26" t="s">
        <v>33</v>
      </c>
      <c r="W24" s="33" t="s">
        <v>78</v>
      </c>
    </row>
    <row r="25" spans="1:23" s="2" customFormat="1" ht="60" x14ac:dyDescent="0.25">
      <c r="A25" s="80"/>
      <c r="B25" s="51"/>
      <c r="C25" s="51"/>
      <c r="D25" s="51"/>
      <c r="E25" s="51"/>
      <c r="F25" s="51"/>
      <c r="G25" s="50"/>
      <c r="H25" s="51"/>
      <c r="I25" s="72"/>
      <c r="J25" s="51" t="s">
        <v>11</v>
      </c>
      <c r="K25" s="51" t="s">
        <v>19</v>
      </c>
      <c r="L25" s="50">
        <v>0.25</v>
      </c>
      <c r="M25" s="31">
        <v>1</v>
      </c>
      <c r="N25" s="50">
        <v>0.3</v>
      </c>
      <c r="O25" s="31">
        <v>1</v>
      </c>
      <c r="P25" s="51" t="s">
        <v>102</v>
      </c>
      <c r="Q25" s="51" t="s">
        <v>114</v>
      </c>
      <c r="R25" s="24" t="s">
        <v>119</v>
      </c>
      <c r="S25" s="50">
        <v>0.25</v>
      </c>
      <c r="T25" s="24"/>
      <c r="U25" s="24" t="s">
        <v>120</v>
      </c>
      <c r="V25" s="26" t="s">
        <v>33</v>
      </c>
      <c r="W25" s="33" t="s">
        <v>78</v>
      </c>
    </row>
    <row r="26" spans="1:23" s="2" customFormat="1" ht="60" x14ac:dyDescent="0.25">
      <c r="A26" s="80"/>
      <c r="B26" s="51"/>
      <c r="C26" s="51"/>
      <c r="D26" s="51"/>
      <c r="E26" s="51"/>
      <c r="F26" s="51"/>
      <c r="G26" s="50"/>
      <c r="H26" s="51"/>
      <c r="I26" s="72"/>
      <c r="J26" s="51"/>
      <c r="K26" s="51"/>
      <c r="L26" s="50"/>
      <c r="M26" s="31">
        <v>1</v>
      </c>
      <c r="N26" s="50"/>
      <c r="O26" s="31">
        <v>1</v>
      </c>
      <c r="P26" s="51"/>
      <c r="Q26" s="51"/>
      <c r="R26" s="24" t="s">
        <v>119</v>
      </c>
      <c r="S26" s="50"/>
      <c r="T26" s="24"/>
      <c r="U26" s="24" t="s">
        <v>120</v>
      </c>
      <c r="V26" s="26" t="s">
        <v>33</v>
      </c>
      <c r="W26" s="33" t="s">
        <v>78</v>
      </c>
    </row>
    <row r="27" spans="1:23" s="2" customFormat="1" ht="60" x14ac:dyDescent="0.25">
      <c r="A27" s="80"/>
      <c r="B27" s="51"/>
      <c r="C27" s="51"/>
      <c r="D27" s="51"/>
      <c r="E27" s="51"/>
      <c r="F27" s="51"/>
      <c r="G27" s="50"/>
      <c r="H27" s="51"/>
      <c r="I27" s="72"/>
      <c r="J27" s="51"/>
      <c r="K27" s="51"/>
      <c r="L27" s="50"/>
      <c r="M27" s="31">
        <v>1</v>
      </c>
      <c r="N27" s="50"/>
      <c r="O27" s="31">
        <v>1</v>
      </c>
      <c r="P27" s="51"/>
      <c r="Q27" s="51"/>
      <c r="R27" s="24" t="s">
        <v>119</v>
      </c>
      <c r="S27" s="50"/>
      <c r="T27" s="24"/>
      <c r="U27" s="24" t="s">
        <v>120</v>
      </c>
      <c r="V27" s="26" t="s">
        <v>33</v>
      </c>
      <c r="W27" s="33" t="s">
        <v>78</v>
      </c>
    </row>
    <row r="28" spans="1:23" s="2" customFormat="1" ht="60" x14ac:dyDescent="0.25">
      <c r="A28" s="80"/>
      <c r="B28" s="51"/>
      <c r="C28" s="51"/>
      <c r="D28" s="51"/>
      <c r="E28" s="51"/>
      <c r="F28" s="51"/>
      <c r="G28" s="50"/>
      <c r="H28" s="51"/>
      <c r="I28" s="72"/>
      <c r="J28" s="51"/>
      <c r="K28" s="51"/>
      <c r="L28" s="50"/>
      <c r="M28" s="31">
        <v>1</v>
      </c>
      <c r="N28" s="50"/>
      <c r="O28" s="31">
        <v>1</v>
      </c>
      <c r="P28" s="51"/>
      <c r="Q28" s="51"/>
      <c r="R28" s="24" t="s">
        <v>119</v>
      </c>
      <c r="S28" s="50"/>
      <c r="T28" s="24"/>
      <c r="U28" s="24" t="s">
        <v>120</v>
      </c>
      <c r="V28" s="26" t="s">
        <v>33</v>
      </c>
      <c r="W28" s="33" t="s">
        <v>78</v>
      </c>
    </row>
    <row r="29" spans="1:23" s="2" customFormat="1" ht="60" x14ac:dyDescent="0.25">
      <c r="A29" s="80"/>
      <c r="B29" s="51"/>
      <c r="C29" s="51"/>
      <c r="D29" s="51"/>
      <c r="E29" s="51"/>
      <c r="F29" s="51"/>
      <c r="G29" s="50"/>
      <c r="H29" s="51"/>
      <c r="I29" s="72"/>
      <c r="J29" s="51"/>
      <c r="K29" s="51"/>
      <c r="L29" s="50"/>
      <c r="M29" s="31">
        <v>1</v>
      </c>
      <c r="N29" s="50"/>
      <c r="O29" s="31">
        <v>1</v>
      </c>
      <c r="P29" s="51"/>
      <c r="Q29" s="51"/>
      <c r="R29" s="24" t="s">
        <v>119</v>
      </c>
      <c r="S29" s="50"/>
      <c r="T29" s="24"/>
      <c r="U29" s="24" t="s">
        <v>120</v>
      </c>
      <c r="V29" s="26" t="s">
        <v>33</v>
      </c>
      <c r="W29" s="33" t="s">
        <v>78</v>
      </c>
    </row>
    <row r="30" spans="1:23" s="2" customFormat="1" ht="60" x14ac:dyDescent="0.25">
      <c r="A30" s="80"/>
      <c r="B30" s="51"/>
      <c r="C30" s="51"/>
      <c r="D30" s="51"/>
      <c r="E30" s="51"/>
      <c r="F30" s="51"/>
      <c r="G30" s="50"/>
      <c r="H30" s="51"/>
      <c r="I30" s="72"/>
      <c r="J30" s="51" t="s">
        <v>12</v>
      </c>
      <c r="K30" s="51" t="s">
        <v>20</v>
      </c>
      <c r="L30" s="51" t="s">
        <v>21</v>
      </c>
      <c r="M30" s="31">
        <v>1</v>
      </c>
      <c r="N30" s="51" t="s">
        <v>130</v>
      </c>
      <c r="O30" s="31">
        <v>1</v>
      </c>
      <c r="P30" s="51" t="s">
        <v>102</v>
      </c>
      <c r="Q30" s="70" t="s">
        <v>114</v>
      </c>
      <c r="R30" s="24" t="s">
        <v>119</v>
      </c>
      <c r="S30" s="51" t="s">
        <v>21</v>
      </c>
      <c r="T30" s="24"/>
      <c r="U30" s="24" t="s">
        <v>120</v>
      </c>
      <c r="V30" s="26" t="s">
        <v>33</v>
      </c>
      <c r="W30" s="33" t="s">
        <v>78</v>
      </c>
    </row>
    <row r="31" spans="1:23" s="2" customFormat="1" ht="135" x14ac:dyDescent="0.25">
      <c r="A31" s="80"/>
      <c r="B31" s="51"/>
      <c r="C31" s="51"/>
      <c r="D31" s="51"/>
      <c r="E31" s="51"/>
      <c r="F31" s="51"/>
      <c r="G31" s="50"/>
      <c r="H31" s="51"/>
      <c r="I31" s="72"/>
      <c r="J31" s="51"/>
      <c r="K31" s="51"/>
      <c r="L31" s="51"/>
      <c r="M31" s="31">
        <v>0.96</v>
      </c>
      <c r="N31" s="51"/>
      <c r="O31" s="31">
        <v>0.96</v>
      </c>
      <c r="P31" s="51"/>
      <c r="Q31" s="70"/>
      <c r="R31" s="24" t="s">
        <v>119</v>
      </c>
      <c r="S31" s="51"/>
      <c r="T31" s="24"/>
      <c r="U31" s="24" t="s">
        <v>120</v>
      </c>
      <c r="V31" s="26" t="s">
        <v>65</v>
      </c>
      <c r="W31" s="14" t="s">
        <v>83</v>
      </c>
    </row>
    <row r="32" spans="1:23" s="2" customFormat="1" ht="60" x14ac:dyDescent="0.25">
      <c r="A32" s="80"/>
      <c r="B32" s="51"/>
      <c r="C32" s="51"/>
      <c r="D32" s="51"/>
      <c r="E32" s="51"/>
      <c r="F32" s="51"/>
      <c r="G32" s="50"/>
      <c r="H32" s="51"/>
      <c r="I32" s="72"/>
      <c r="J32" s="51"/>
      <c r="K32" s="51"/>
      <c r="L32" s="51"/>
      <c r="M32" s="31">
        <v>1</v>
      </c>
      <c r="N32" s="51"/>
      <c r="O32" s="31">
        <v>1</v>
      </c>
      <c r="P32" s="51"/>
      <c r="Q32" s="70"/>
      <c r="R32" s="24" t="s">
        <v>119</v>
      </c>
      <c r="S32" s="51"/>
      <c r="T32" s="24"/>
      <c r="U32" s="24" t="s">
        <v>120</v>
      </c>
      <c r="V32" s="26" t="s">
        <v>33</v>
      </c>
      <c r="W32" s="33" t="s">
        <v>78</v>
      </c>
    </row>
    <row r="33" spans="1:23" s="2" customFormat="1" ht="60" x14ac:dyDescent="0.25">
      <c r="A33" s="80"/>
      <c r="B33" s="51"/>
      <c r="C33" s="51"/>
      <c r="D33" s="51"/>
      <c r="E33" s="51"/>
      <c r="F33" s="51"/>
      <c r="G33" s="50"/>
      <c r="H33" s="51"/>
      <c r="I33" s="72"/>
      <c r="J33" s="51"/>
      <c r="K33" s="51"/>
      <c r="L33" s="51"/>
      <c r="M33" s="31">
        <v>1</v>
      </c>
      <c r="N33" s="51"/>
      <c r="O33" s="31">
        <v>1</v>
      </c>
      <c r="P33" s="51"/>
      <c r="Q33" s="70"/>
      <c r="R33" s="24" t="s">
        <v>119</v>
      </c>
      <c r="S33" s="51"/>
      <c r="T33" s="24"/>
      <c r="U33" s="24" t="s">
        <v>120</v>
      </c>
      <c r="V33" s="26" t="s">
        <v>33</v>
      </c>
      <c r="W33" s="33" t="s">
        <v>78</v>
      </c>
    </row>
    <row r="34" spans="1:23" s="2" customFormat="1" ht="60" x14ac:dyDescent="0.25">
      <c r="A34" s="80"/>
      <c r="B34" s="51"/>
      <c r="C34" s="51"/>
      <c r="D34" s="51"/>
      <c r="E34" s="51"/>
      <c r="F34" s="51"/>
      <c r="G34" s="50"/>
      <c r="H34" s="51"/>
      <c r="I34" s="72"/>
      <c r="J34" s="51"/>
      <c r="K34" s="51"/>
      <c r="L34" s="51"/>
      <c r="M34" s="31">
        <v>1</v>
      </c>
      <c r="N34" s="51"/>
      <c r="O34" s="31">
        <v>1</v>
      </c>
      <c r="P34" s="51"/>
      <c r="Q34" s="70"/>
      <c r="R34" s="24" t="s">
        <v>119</v>
      </c>
      <c r="S34" s="51"/>
      <c r="T34" s="24"/>
      <c r="U34" s="24" t="s">
        <v>120</v>
      </c>
      <c r="V34" s="26" t="s">
        <v>33</v>
      </c>
      <c r="W34" s="33" t="s">
        <v>78</v>
      </c>
    </row>
    <row r="35" spans="1:23" s="2" customFormat="1" ht="60" x14ac:dyDescent="0.25">
      <c r="A35" s="80"/>
      <c r="B35" s="51"/>
      <c r="C35" s="51"/>
      <c r="D35" s="51"/>
      <c r="E35" s="51"/>
      <c r="F35" s="51"/>
      <c r="G35" s="50"/>
      <c r="H35" s="51"/>
      <c r="I35" s="72"/>
      <c r="J35" s="51"/>
      <c r="K35" s="51"/>
      <c r="L35" s="51"/>
      <c r="M35" s="31">
        <v>1</v>
      </c>
      <c r="N35" s="51"/>
      <c r="O35" s="31">
        <v>1</v>
      </c>
      <c r="P35" s="51"/>
      <c r="Q35" s="70"/>
      <c r="R35" s="24" t="s">
        <v>119</v>
      </c>
      <c r="S35" s="51"/>
      <c r="T35" s="24"/>
      <c r="U35" s="24" t="s">
        <v>120</v>
      </c>
      <c r="V35" s="26" t="s">
        <v>33</v>
      </c>
      <c r="W35" s="33" t="s">
        <v>78</v>
      </c>
    </row>
    <row r="36" spans="1:23" s="2" customFormat="1" ht="60" x14ac:dyDescent="0.25">
      <c r="A36" s="80"/>
      <c r="B36" s="51"/>
      <c r="C36" s="51"/>
      <c r="D36" s="51"/>
      <c r="E36" s="51"/>
      <c r="F36" s="51"/>
      <c r="G36" s="50"/>
      <c r="H36" s="51"/>
      <c r="I36" s="72"/>
      <c r="J36" s="51" t="s">
        <v>13</v>
      </c>
      <c r="K36" s="51" t="s">
        <v>22</v>
      </c>
      <c r="L36" s="50">
        <v>0.35</v>
      </c>
      <c r="M36" s="31">
        <v>1</v>
      </c>
      <c r="N36" s="50">
        <v>0.3</v>
      </c>
      <c r="O36" s="31">
        <v>1</v>
      </c>
      <c r="P36" s="51" t="s">
        <v>102</v>
      </c>
      <c r="Q36" s="51" t="s">
        <v>110</v>
      </c>
      <c r="R36" s="24" t="s">
        <v>119</v>
      </c>
      <c r="S36" s="50">
        <v>0.25</v>
      </c>
      <c r="T36" s="24"/>
      <c r="U36" s="24" t="s">
        <v>120</v>
      </c>
      <c r="V36" s="26" t="s">
        <v>33</v>
      </c>
      <c r="W36" s="33" t="s">
        <v>78</v>
      </c>
    </row>
    <row r="37" spans="1:23" s="2" customFormat="1" ht="96" x14ac:dyDescent="0.25">
      <c r="A37" s="80"/>
      <c r="B37" s="51"/>
      <c r="C37" s="51"/>
      <c r="D37" s="51"/>
      <c r="E37" s="51"/>
      <c r="F37" s="51"/>
      <c r="G37" s="50"/>
      <c r="H37" s="51"/>
      <c r="I37" s="72"/>
      <c r="J37" s="51"/>
      <c r="K37" s="51"/>
      <c r="L37" s="50"/>
      <c r="M37" s="31">
        <v>1</v>
      </c>
      <c r="N37" s="50"/>
      <c r="O37" s="31">
        <v>1</v>
      </c>
      <c r="P37" s="51"/>
      <c r="Q37" s="51"/>
      <c r="R37" s="24" t="s">
        <v>119</v>
      </c>
      <c r="S37" s="50"/>
      <c r="T37" s="24"/>
      <c r="U37" s="24" t="s">
        <v>120</v>
      </c>
      <c r="V37" s="10" t="s">
        <v>65</v>
      </c>
      <c r="W37" s="33" t="s">
        <v>34</v>
      </c>
    </row>
    <row r="38" spans="1:23" s="2" customFormat="1" ht="72" x14ac:dyDescent="0.25">
      <c r="A38" s="80"/>
      <c r="B38" s="51"/>
      <c r="C38" s="51"/>
      <c r="D38" s="51"/>
      <c r="E38" s="51"/>
      <c r="F38" s="51"/>
      <c r="G38" s="50"/>
      <c r="H38" s="51"/>
      <c r="I38" s="72"/>
      <c r="J38" s="51"/>
      <c r="K38" s="51"/>
      <c r="L38" s="50"/>
      <c r="M38" s="31">
        <v>1</v>
      </c>
      <c r="N38" s="50"/>
      <c r="O38" s="31">
        <v>1</v>
      </c>
      <c r="P38" s="51"/>
      <c r="Q38" s="51"/>
      <c r="R38" s="24" t="s">
        <v>119</v>
      </c>
      <c r="S38" s="50"/>
      <c r="T38" s="24"/>
      <c r="U38" s="24" t="s">
        <v>120</v>
      </c>
      <c r="V38" s="10" t="s">
        <v>65</v>
      </c>
      <c r="W38" s="33" t="s">
        <v>35</v>
      </c>
    </row>
    <row r="39" spans="1:23" s="2" customFormat="1" ht="72" x14ac:dyDescent="0.25">
      <c r="A39" s="80"/>
      <c r="B39" s="51"/>
      <c r="C39" s="51"/>
      <c r="D39" s="51"/>
      <c r="E39" s="51"/>
      <c r="F39" s="51"/>
      <c r="G39" s="50"/>
      <c r="H39" s="51"/>
      <c r="I39" s="72"/>
      <c r="J39" s="51"/>
      <c r="K39" s="51"/>
      <c r="L39" s="50"/>
      <c r="M39" s="31">
        <v>1</v>
      </c>
      <c r="N39" s="50"/>
      <c r="O39" s="31">
        <v>1</v>
      </c>
      <c r="P39" s="51"/>
      <c r="Q39" s="51"/>
      <c r="R39" s="24" t="s">
        <v>119</v>
      </c>
      <c r="S39" s="50"/>
      <c r="T39" s="24"/>
      <c r="U39" s="24" t="s">
        <v>120</v>
      </c>
      <c r="V39" s="10" t="s">
        <v>65</v>
      </c>
      <c r="W39" s="33" t="s">
        <v>36</v>
      </c>
    </row>
    <row r="40" spans="1:23" s="2" customFormat="1" ht="60" x14ac:dyDescent="0.25">
      <c r="A40" s="80"/>
      <c r="B40" s="51"/>
      <c r="C40" s="51"/>
      <c r="D40" s="51"/>
      <c r="E40" s="51"/>
      <c r="F40" s="51"/>
      <c r="G40" s="50"/>
      <c r="H40" s="51"/>
      <c r="I40" s="72"/>
      <c r="J40" s="30" t="s">
        <v>14</v>
      </c>
      <c r="K40" s="30" t="s">
        <v>23</v>
      </c>
      <c r="L40" s="29" t="s">
        <v>24</v>
      </c>
      <c r="M40" s="31">
        <v>1</v>
      </c>
      <c r="N40" s="20">
        <v>0.15</v>
      </c>
      <c r="O40" s="31">
        <v>1</v>
      </c>
      <c r="P40" s="51"/>
      <c r="Q40" s="51"/>
      <c r="R40" s="24" t="s">
        <v>119</v>
      </c>
      <c r="S40" s="21">
        <v>0.125</v>
      </c>
      <c r="T40" s="24"/>
      <c r="U40" s="24" t="s">
        <v>120</v>
      </c>
      <c r="V40" s="26" t="s">
        <v>33</v>
      </c>
      <c r="W40" s="33" t="s">
        <v>78</v>
      </c>
    </row>
    <row r="41" spans="1:23" s="2" customFormat="1" ht="324" x14ac:dyDescent="0.25">
      <c r="A41" s="34" t="s">
        <v>8</v>
      </c>
      <c r="B41" s="30" t="s">
        <v>9</v>
      </c>
      <c r="C41" s="30" t="s">
        <v>10</v>
      </c>
      <c r="D41" s="30" t="s">
        <v>65</v>
      </c>
      <c r="E41" s="30" t="s">
        <v>65</v>
      </c>
      <c r="F41" s="30" t="s">
        <v>65</v>
      </c>
      <c r="G41" s="30" t="s">
        <v>65</v>
      </c>
      <c r="H41" s="30" t="s">
        <v>65</v>
      </c>
      <c r="I41" s="30" t="s">
        <v>65</v>
      </c>
      <c r="J41" s="30" t="s">
        <v>65</v>
      </c>
      <c r="K41" s="30" t="s">
        <v>65</v>
      </c>
      <c r="L41" s="30" t="s">
        <v>65</v>
      </c>
      <c r="M41" s="30" t="s">
        <v>65</v>
      </c>
      <c r="N41" s="30" t="s">
        <v>65</v>
      </c>
      <c r="O41" s="30"/>
      <c r="P41" s="30" t="s">
        <v>117</v>
      </c>
      <c r="Q41" s="30" t="s">
        <v>113</v>
      </c>
      <c r="R41" s="24" t="s">
        <v>119</v>
      </c>
      <c r="S41" s="24"/>
      <c r="T41" s="24"/>
      <c r="U41" s="24" t="s">
        <v>120</v>
      </c>
      <c r="V41" s="15" t="s">
        <v>65</v>
      </c>
      <c r="W41" s="16" t="s">
        <v>65</v>
      </c>
    </row>
    <row r="42" spans="1:23" s="7" customFormat="1" ht="48" x14ac:dyDescent="0.25">
      <c r="A42" s="66" t="s">
        <v>37</v>
      </c>
      <c r="B42" s="44" t="s">
        <v>69</v>
      </c>
      <c r="C42" s="44" t="s">
        <v>40</v>
      </c>
      <c r="D42" s="44" t="s">
        <v>42</v>
      </c>
      <c r="E42" s="44" t="s">
        <v>48</v>
      </c>
      <c r="F42" s="44" t="s">
        <v>53</v>
      </c>
      <c r="G42" s="61">
        <v>100000</v>
      </c>
      <c r="H42" s="44" t="s">
        <v>88</v>
      </c>
      <c r="I42" s="44">
        <v>4745421709</v>
      </c>
      <c r="J42" s="44" t="s">
        <v>89</v>
      </c>
      <c r="K42" s="44" t="s">
        <v>86</v>
      </c>
      <c r="L42" s="68">
        <v>14571.12</v>
      </c>
      <c r="M42" s="43">
        <v>1</v>
      </c>
      <c r="N42" s="52">
        <v>40000</v>
      </c>
      <c r="O42" s="43">
        <v>0.97</v>
      </c>
      <c r="P42" s="44" t="s">
        <v>103</v>
      </c>
      <c r="Q42" s="44" t="s">
        <v>109</v>
      </c>
      <c r="R42" s="24" t="s">
        <v>119</v>
      </c>
      <c r="S42" s="52">
        <v>21000</v>
      </c>
      <c r="T42" s="24"/>
      <c r="U42" s="24" t="s">
        <v>120</v>
      </c>
      <c r="V42" s="44" t="s">
        <v>73</v>
      </c>
      <c r="W42" s="63" t="s">
        <v>78</v>
      </c>
    </row>
    <row r="43" spans="1:23" s="5" customFormat="1" ht="48" x14ac:dyDescent="0.25">
      <c r="A43" s="66"/>
      <c r="B43" s="44"/>
      <c r="C43" s="44"/>
      <c r="D43" s="44"/>
      <c r="E43" s="44"/>
      <c r="F43" s="44"/>
      <c r="G43" s="61"/>
      <c r="H43" s="44"/>
      <c r="I43" s="44"/>
      <c r="J43" s="44"/>
      <c r="K43" s="44"/>
      <c r="L43" s="68"/>
      <c r="M43" s="43"/>
      <c r="N43" s="52"/>
      <c r="O43" s="43"/>
      <c r="P43" s="44"/>
      <c r="Q43" s="44"/>
      <c r="R43" s="24" t="s">
        <v>119</v>
      </c>
      <c r="S43" s="52"/>
      <c r="T43" s="24"/>
      <c r="U43" s="24" t="s">
        <v>120</v>
      </c>
      <c r="V43" s="44"/>
      <c r="W43" s="63"/>
    </row>
    <row r="44" spans="1:23" s="5" customFormat="1" ht="48" x14ac:dyDescent="0.25">
      <c r="A44" s="66" t="s">
        <v>37</v>
      </c>
      <c r="B44" s="44" t="s">
        <v>69</v>
      </c>
      <c r="C44" s="44" t="s">
        <v>40</v>
      </c>
      <c r="D44" s="44" t="s">
        <v>43</v>
      </c>
      <c r="E44" s="44" t="s">
        <v>49</v>
      </c>
      <c r="F44" s="44" t="s">
        <v>54</v>
      </c>
      <c r="G44" s="43">
        <v>1</v>
      </c>
      <c r="H44" s="44" t="s">
        <v>62</v>
      </c>
      <c r="I44" s="44">
        <v>5202795429</v>
      </c>
      <c r="J44" s="44" t="s">
        <v>92</v>
      </c>
      <c r="K44" s="44" t="s">
        <v>62</v>
      </c>
      <c r="L44" s="43">
        <v>0.3</v>
      </c>
      <c r="M44" s="69">
        <v>0.88329999999999997</v>
      </c>
      <c r="N44" s="43">
        <v>0.65</v>
      </c>
      <c r="O44" s="47">
        <v>0.96</v>
      </c>
      <c r="P44" s="44" t="s">
        <v>104</v>
      </c>
      <c r="Q44" s="44" t="s">
        <v>109</v>
      </c>
      <c r="R44" s="24" t="s">
        <v>119</v>
      </c>
      <c r="S44" s="43">
        <v>0.95</v>
      </c>
      <c r="T44" s="24"/>
      <c r="U44" s="24" t="s">
        <v>120</v>
      </c>
      <c r="V44" s="44" t="s">
        <v>74</v>
      </c>
      <c r="W44" s="63" t="s">
        <v>78</v>
      </c>
    </row>
    <row r="45" spans="1:23" s="5" customFormat="1" ht="48" x14ac:dyDescent="0.25">
      <c r="A45" s="66"/>
      <c r="B45" s="44"/>
      <c r="C45" s="44"/>
      <c r="D45" s="44"/>
      <c r="E45" s="44"/>
      <c r="F45" s="44"/>
      <c r="G45" s="43"/>
      <c r="H45" s="44"/>
      <c r="I45" s="44"/>
      <c r="J45" s="44"/>
      <c r="K45" s="44"/>
      <c r="L45" s="44"/>
      <c r="M45" s="69"/>
      <c r="N45" s="44"/>
      <c r="O45" s="47"/>
      <c r="P45" s="44"/>
      <c r="Q45" s="44"/>
      <c r="R45" s="24" t="s">
        <v>119</v>
      </c>
      <c r="S45" s="44"/>
      <c r="T45" s="24"/>
      <c r="U45" s="24" t="s">
        <v>120</v>
      </c>
      <c r="V45" s="44"/>
      <c r="W45" s="63"/>
    </row>
    <row r="46" spans="1:23" s="5" customFormat="1" ht="48" x14ac:dyDescent="0.25">
      <c r="A46" s="66"/>
      <c r="B46" s="44"/>
      <c r="C46" s="44"/>
      <c r="D46" s="44"/>
      <c r="E46" s="44"/>
      <c r="F46" s="44"/>
      <c r="G46" s="43"/>
      <c r="H46" s="44"/>
      <c r="I46" s="44"/>
      <c r="J46" s="44"/>
      <c r="K46" s="44"/>
      <c r="L46" s="44"/>
      <c r="M46" s="69"/>
      <c r="N46" s="44"/>
      <c r="O46" s="47"/>
      <c r="P46" s="44"/>
      <c r="Q46" s="44"/>
      <c r="R46" s="24" t="s">
        <v>119</v>
      </c>
      <c r="S46" s="44"/>
      <c r="T46" s="24"/>
      <c r="U46" s="24" t="s">
        <v>120</v>
      </c>
      <c r="V46" s="44"/>
      <c r="W46" s="63"/>
    </row>
    <row r="47" spans="1:23" s="5" customFormat="1" ht="48" x14ac:dyDescent="0.25">
      <c r="A47" s="66"/>
      <c r="B47" s="44"/>
      <c r="C47" s="44"/>
      <c r="D47" s="62" t="s">
        <v>44</v>
      </c>
      <c r="E47" s="44"/>
      <c r="F47" s="44" t="s">
        <v>55</v>
      </c>
      <c r="G47" s="44" t="s">
        <v>59</v>
      </c>
      <c r="H47" s="44" t="s">
        <v>63</v>
      </c>
      <c r="I47" s="44"/>
      <c r="J47" s="44" t="s">
        <v>90</v>
      </c>
      <c r="K47" s="44" t="s">
        <v>63</v>
      </c>
      <c r="L47" s="43">
        <v>0.7</v>
      </c>
      <c r="M47" s="43">
        <v>0.96</v>
      </c>
      <c r="N47" s="43">
        <v>0.9</v>
      </c>
      <c r="O47" s="43">
        <v>1</v>
      </c>
      <c r="P47" s="44"/>
      <c r="Q47" s="44"/>
      <c r="R47" s="24" t="s">
        <v>119</v>
      </c>
      <c r="S47" s="43">
        <v>1</v>
      </c>
      <c r="T47" s="24"/>
      <c r="U47" s="24" t="s">
        <v>120</v>
      </c>
      <c r="V47" s="44"/>
      <c r="W47" s="63"/>
    </row>
    <row r="48" spans="1:23" s="5" customFormat="1" ht="48" x14ac:dyDescent="0.25">
      <c r="A48" s="66"/>
      <c r="B48" s="44"/>
      <c r="C48" s="44"/>
      <c r="D48" s="62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24" t="s">
        <v>119</v>
      </c>
      <c r="S48" s="44"/>
      <c r="T48" s="24"/>
      <c r="U48" s="24" t="s">
        <v>120</v>
      </c>
      <c r="V48" s="44"/>
      <c r="W48" s="63"/>
    </row>
    <row r="49" spans="1:23" s="5" customFormat="1" ht="48" x14ac:dyDescent="0.25">
      <c r="A49" s="66"/>
      <c r="B49" s="44"/>
      <c r="C49" s="44"/>
      <c r="D49" s="62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24" t="s">
        <v>119</v>
      </c>
      <c r="S49" s="44"/>
      <c r="T49" s="24"/>
      <c r="U49" s="24" t="s">
        <v>120</v>
      </c>
      <c r="V49" s="44"/>
      <c r="W49" s="63"/>
    </row>
    <row r="50" spans="1:23" s="5" customFormat="1" ht="48" x14ac:dyDescent="0.25">
      <c r="A50" s="66"/>
      <c r="B50" s="44"/>
      <c r="C50" s="44"/>
      <c r="D50" s="62" t="s">
        <v>45</v>
      </c>
      <c r="E50" s="44"/>
      <c r="F50" s="44" t="s">
        <v>56</v>
      </c>
      <c r="G50" s="43">
        <v>1</v>
      </c>
      <c r="H50" s="44" t="s">
        <v>64</v>
      </c>
      <c r="I50" s="44"/>
      <c r="J50" s="44" t="s">
        <v>91</v>
      </c>
      <c r="K50" s="44" t="s">
        <v>64</v>
      </c>
      <c r="L50" s="48">
        <v>0.45</v>
      </c>
      <c r="M50" s="48">
        <v>0.83</v>
      </c>
      <c r="N50" s="43">
        <v>0.8</v>
      </c>
      <c r="O50" s="48">
        <v>0.96</v>
      </c>
      <c r="P50" s="44"/>
      <c r="Q50" s="44"/>
      <c r="R50" s="24" t="s">
        <v>119</v>
      </c>
      <c r="S50" s="43">
        <v>1</v>
      </c>
      <c r="T50" s="24"/>
      <c r="U50" s="24" t="s">
        <v>120</v>
      </c>
      <c r="V50" s="44"/>
      <c r="W50" s="63"/>
    </row>
    <row r="51" spans="1:23" s="5" customFormat="1" ht="48" x14ac:dyDescent="0.25">
      <c r="A51" s="66"/>
      <c r="B51" s="44"/>
      <c r="C51" s="44"/>
      <c r="D51" s="62"/>
      <c r="E51" s="44"/>
      <c r="F51" s="44"/>
      <c r="G51" s="43"/>
      <c r="H51" s="44"/>
      <c r="I51" s="44"/>
      <c r="J51" s="44"/>
      <c r="K51" s="44"/>
      <c r="L51" s="45"/>
      <c r="M51" s="45"/>
      <c r="N51" s="44"/>
      <c r="O51" s="45"/>
      <c r="P51" s="44"/>
      <c r="Q51" s="44"/>
      <c r="R51" s="24" t="s">
        <v>119</v>
      </c>
      <c r="S51" s="44"/>
      <c r="T51" s="24"/>
      <c r="U51" s="24" t="s">
        <v>120</v>
      </c>
      <c r="V51" s="44"/>
      <c r="W51" s="63"/>
    </row>
    <row r="52" spans="1:23" s="5" customFormat="1" ht="48" x14ac:dyDescent="0.25">
      <c r="A52" s="66"/>
      <c r="B52" s="44"/>
      <c r="C52" s="44"/>
      <c r="D52" s="62"/>
      <c r="E52" s="44"/>
      <c r="F52" s="44"/>
      <c r="G52" s="43"/>
      <c r="H52" s="44"/>
      <c r="I52" s="44"/>
      <c r="J52" s="44"/>
      <c r="K52" s="44"/>
      <c r="L52" s="45"/>
      <c r="M52" s="45"/>
      <c r="N52" s="44"/>
      <c r="O52" s="45"/>
      <c r="P52" s="44"/>
      <c r="Q52" s="44"/>
      <c r="R52" s="24" t="s">
        <v>119</v>
      </c>
      <c r="S52" s="44"/>
      <c r="T52" s="24"/>
      <c r="U52" s="24" t="s">
        <v>120</v>
      </c>
      <c r="V52" s="44"/>
      <c r="W52" s="63"/>
    </row>
    <row r="53" spans="1:23" s="5" customFormat="1" ht="48" x14ac:dyDescent="0.25">
      <c r="A53" s="66" t="s">
        <v>37</v>
      </c>
      <c r="B53" s="44" t="s">
        <v>69</v>
      </c>
      <c r="C53" s="44" t="s">
        <v>40</v>
      </c>
      <c r="D53" s="44" t="s">
        <v>46</v>
      </c>
      <c r="E53" s="44" t="s">
        <v>50</v>
      </c>
      <c r="F53" s="44" t="s">
        <v>57</v>
      </c>
      <c r="G53" s="44">
        <v>2400</v>
      </c>
      <c r="H53" s="44" t="s">
        <v>61</v>
      </c>
      <c r="I53" s="44">
        <v>4462744559</v>
      </c>
      <c r="J53" s="44" t="s">
        <v>94</v>
      </c>
      <c r="K53" s="44" t="s">
        <v>93</v>
      </c>
      <c r="L53" s="45">
        <v>1005</v>
      </c>
      <c r="M53" s="27">
        <f>1005/L53</f>
        <v>1</v>
      </c>
      <c r="N53" s="45">
        <v>900</v>
      </c>
      <c r="O53" s="27">
        <f>907/N53</f>
        <v>1.0077777777777779</v>
      </c>
      <c r="P53" s="44" t="s">
        <v>105</v>
      </c>
      <c r="Q53" s="44" t="s">
        <v>109</v>
      </c>
      <c r="R53" s="24" t="s">
        <v>119</v>
      </c>
      <c r="S53" s="45">
        <v>60</v>
      </c>
      <c r="T53" s="24"/>
      <c r="U53" s="24" t="s">
        <v>120</v>
      </c>
      <c r="V53" s="44" t="s">
        <v>72</v>
      </c>
      <c r="W53" s="63" t="s">
        <v>78</v>
      </c>
    </row>
    <row r="54" spans="1:23" s="5" customFormat="1" ht="48" x14ac:dyDescent="0.25">
      <c r="A54" s="66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5"/>
      <c r="M54" s="27">
        <v>1</v>
      </c>
      <c r="N54" s="45"/>
      <c r="O54" s="27">
        <v>1</v>
      </c>
      <c r="P54" s="44"/>
      <c r="Q54" s="44"/>
      <c r="R54" s="24" t="s">
        <v>119</v>
      </c>
      <c r="S54" s="45"/>
      <c r="T54" s="24"/>
      <c r="U54" s="24" t="s">
        <v>120</v>
      </c>
      <c r="V54" s="44"/>
      <c r="W54" s="63"/>
    </row>
    <row r="55" spans="1:23" s="5" customFormat="1" ht="48" x14ac:dyDescent="0.25">
      <c r="A55" s="66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5"/>
      <c r="M55" s="27">
        <v>1</v>
      </c>
      <c r="N55" s="45"/>
      <c r="O55" s="27">
        <v>1</v>
      </c>
      <c r="P55" s="44"/>
      <c r="Q55" s="44"/>
      <c r="R55" s="24" t="s">
        <v>119</v>
      </c>
      <c r="S55" s="45"/>
      <c r="T55" s="24"/>
      <c r="U55" s="24" t="s">
        <v>120</v>
      </c>
      <c r="V55" s="44"/>
      <c r="W55" s="63"/>
    </row>
    <row r="56" spans="1:23" s="5" customFormat="1" ht="48" x14ac:dyDescent="0.25">
      <c r="A56" s="66" t="s">
        <v>38</v>
      </c>
      <c r="B56" s="44" t="s">
        <v>39</v>
      </c>
      <c r="C56" s="44" t="s">
        <v>41</v>
      </c>
      <c r="D56" s="44" t="s">
        <v>47</v>
      </c>
      <c r="E56" s="44" t="s">
        <v>51</v>
      </c>
      <c r="F56" s="44" t="s">
        <v>58</v>
      </c>
      <c r="G56" s="44">
        <v>2150</v>
      </c>
      <c r="H56" s="44" t="s">
        <v>60</v>
      </c>
      <c r="I56" s="44">
        <v>13322594607</v>
      </c>
      <c r="J56" s="44" t="s">
        <v>87</v>
      </c>
      <c r="K56" s="44" t="s">
        <v>95</v>
      </c>
      <c r="L56" s="45">
        <v>526</v>
      </c>
      <c r="M56" s="31">
        <v>1</v>
      </c>
      <c r="N56" s="44">
        <v>764</v>
      </c>
      <c r="O56" s="27">
        <f>703/N56</f>
        <v>0.92015706806282727</v>
      </c>
      <c r="P56" s="44" t="s">
        <v>106</v>
      </c>
      <c r="Q56" s="44" t="s">
        <v>109</v>
      </c>
      <c r="R56" s="24" t="s">
        <v>119</v>
      </c>
      <c r="S56" s="44">
        <v>361</v>
      </c>
      <c r="T56" s="24"/>
      <c r="U56" s="24" t="s">
        <v>120</v>
      </c>
      <c r="V56" s="44" t="s">
        <v>71</v>
      </c>
      <c r="W56" s="63" t="s">
        <v>79</v>
      </c>
    </row>
    <row r="57" spans="1:23" s="5" customFormat="1" ht="48" x14ac:dyDescent="0.25">
      <c r="A57" s="66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5"/>
      <c r="M57" s="31">
        <v>1</v>
      </c>
      <c r="N57" s="44"/>
      <c r="O57" s="27">
        <v>0.96</v>
      </c>
      <c r="P57" s="44"/>
      <c r="Q57" s="44"/>
      <c r="R57" s="24" t="s">
        <v>119</v>
      </c>
      <c r="S57" s="44"/>
      <c r="T57" s="24"/>
      <c r="U57" s="24" t="s">
        <v>120</v>
      </c>
      <c r="V57" s="44"/>
      <c r="W57" s="63"/>
    </row>
    <row r="58" spans="1:23" s="5" customFormat="1" ht="48" x14ac:dyDescent="0.25">
      <c r="A58" s="66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5"/>
      <c r="M58" s="31">
        <v>1</v>
      </c>
      <c r="N58" s="44"/>
      <c r="O58" s="27">
        <v>1.17</v>
      </c>
      <c r="P58" s="44"/>
      <c r="Q58" s="44"/>
      <c r="R58" s="24" t="s">
        <v>119</v>
      </c>
      <c r="S58" s="44"/>
      <c r="T58" s="24"/>
      <c r="U58" s="24" t="s">
        <v>120</v>
      </c>
      <c r="V58" s="44"/>
      <c r="W58" s="63"/>
    </row>
    <row r="59" spans="1:23" s="5" customFormat="1" ht="48" x14ac:dyDescent="0.25">
      <c r="A59" s="66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5"/>
      <c r="M59" s="31">
        <v>0.99</v>
      </c>
      <c r="N59" s="44"/>
      <c r="O59" s="27">
        <v>1</v>
      </c>
      <c r="P59" s="44"/>
      <c r="Q59" s="44"/>
      <c r="R59" s="24" t="s">
        <v>119</v>
      </c>
      <c r="S59" s="44"/>
      <c r="T59" s="24"/>
      <c r="U59" s="24" t="s">
        <v>120</v>
      </c>
      <c r="V59" s="44"/>
      <c r="W59" s="63"/>
    </row>
    <row r="60" spans="1:23" s="5" customFormat="1" ht="48" x14ac:dyDescent="0.25">
      <c r="A60" s="66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5"/>
      <c r="M60" s="31">
        <v>1</v>
      </c>
      <c r="N60" s="44"/>
      <c r="O60" s="27">
        <v>0.84</v>
      </c>
      <c r="P60" s="44"/>
      <c r="Q60" s="44"/>
      <c r="R60" s="24" t="s">
        <v>119</v>
      </c>
      <c r="S60" s="44"/>
      <c r="T60" s="24"/>
      <c r="U60" s="24" t="s">
        <v>120</v>
      </c>
      <c r="V60" s="44"/>
      <c r="W60" s="63"/>
    </row>
    <row r="61" spans="1:23" s="2" customFormat="1" ht="48.75" thickBot="1" x14ac:dyDescent="0.3">
      <c r="A61" s="67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65"/>
      <c r="M61" s="41">
        <v>1</v>
      </c>
      <c r="N61" s="46"/>
      <c r="O61" s="42">
        <v>1</v>
      </c>
      <c r="P61" s="46"/>
      <c r="Q61" s="46"/>
      <c r="R61" s="25" t="s">
        <v>119</v>
      </c>
      <c r="S61" s="46"/>
      <c r="T61" s="25"/>
      <c r="U61" s="25" t="s">
        <v>120</v>
      </c>
      <c r="V61" s="46"/>
      <c r="W61" s="64"/>
    </row>
    <row r="62" spans="1:23" s="35" customFormat="1" x14ac:dyDescent="0.25">
      <c r="J62" s="36"/>
      <c r="K62" s="36"/>
      <c r="R62" s="36"/>
      <c r="S62" s="36"/>
      <c r="T62" s="36"/>
      <c r="U62" s="36"/>
      <c r="V62" s="36"/>
      <c r="W62" s="36"/>
    </row>
    <row r="63" spans="1:23" s="35" customFormat="1" ht="27" customHeight="1" x14ac:dyDescent="0.25">
      <c r="A63" s="37" t="s">
        <v>133</v>
      </c>
      <c r="J63" s="36"/>
      <c r="K63" s="36"/>
      <c r="O63" s="38">
        <v>44</v>
      </c>
      <c r="R63" s="36"/>
      <c r="S63" s="36"/>
      <c r="T63" s="36"/>
      <c r="U63" s="36"/>
      <c r="V63" s="36"/>
      <c r="W63" s="36"/>
    </row>
    <row r="64" spans="1:23" s="35" customFormat="1" ht="27" customHeight="1" x14ac:dyDescent="0.25">
      <c r="A64" s="37" t="s">
        <v>132</v>
      </c>
      <c r="J64" s="36"/>
      <c r="K64" s="36"/>
      <c r="O64" s="38">
        <v>11</v>
      </c>
      <c r="R64" s="36"/>
      <c r="S64" s="36"/>
      <c r="T64" s="36"/>
      <c r="U64" s="36"/>
      <c r="V64" s="36"/>
      <c r="W64" s="36"/>
    </row>
    <row r="65" spans="1:23" s="35" customFormat="1" ht="18.75" x14ac:dyDescent="0.25">
      <c r="A65" s="39" t="s">
        <v>131</v>
      </c>
      <c r="J65" s="36"/>
      <c r="K65" s="36"/>
      <c r="O65" s="40">
        <f>AVERAGE(O10:O61)</f>
        <v>0.99427124649637755</v>
      </c>
      <c r="R65" s="36"/>
      <c r="S65" s="36"/>
      <c r="T65" s="36"/>
      <c r="U65" s="36"/>
      <c r="V65" s="36"/>
      <c r="W65" s="36"/>
    </row>
    <row r="66" spans="1:23" s="35" customFormat="1" x14ac:dyDescent="0.25">
      <c r="J66" s="36"/>
      <c r="K66" s="36"/>
      <c r="R66" s="36"/>
      <c r="S66" s="36"/>
      <c r="T66" s="36"/>
      <c r="U66" s="36"/>
      <c r="V66" s="36"/>
      <c r="W66" s="36"/>
    </row>
  </sheetData>
  <mergeCells count="152">
    <mergeCell ref="A1:W1"/>
    <mergeCell ref="A8:Q8"/>
    <mergeCell ref="A7:W7"/>
    <mergeCell ref="A3:B3"/>
    <mergeCell ref="A4:B4"/>
    <mergeCell ref="C3:W3"/>
    <mergeCell ref="C4:W4"/>
    <mergeCell ref="J25:J29"/>
    <mergeCell ref="K25:K29"/>
    <mergeCell ref="L25:L29"/>
    <mergeCell ref="Q19:Q24"/>
    <mergeCell ref="Q25:Q29"/>
    <mergeCell ref="V8:V9"/>
    <mergeCell ref="W8:W9"/>
    <mergeCell ref="A6:B6"/>
    <mergeCell ref="C6:W6"/>
    <mergeCell ref="Q13:Q18"/>
    <mergeCell ref="A10:A40"/>
    <mergeCell ref="I10:I40"/>
    <mergeCell ref="B10:B40"/>
    <mergeCell ref="C10:C40"/>
    <mergeCell ref="D10:D40"/>
    <mergeCell ref="E10:E40"/>
    <mergeCell ref="F10:F40"/>
    <mergeCell ref="L30:L35"/>
    <mergeCell ref="P30:P35"/>
    <mergeCell ref="Q30:Q35"/>
    <mergeCell ref="P10:P24"/>
    <mergeCell ref="L36:L39"/>
    <mergeCell ref="Q44:Q52"/>
    <mergeCell ref="P44:P52"/>
    <mergeCell ref="P25:P29"/>
    <mergeCell ref="J10:J24"/>
    <mergeCell ref="K10:K24"/>
    <mergeCell ref="L10:L24"/>
    <mergeCell ref="P36:P40"/>
    <mergeCell ref="J30:J35"/>
    <mergeCell ref="K30:K35"/>
    <mergeCell ref="F50:F52"/>
    <mergeCell ref="J50:J52"/>
    <mergeCell ref="K50:K52"/>
    <mergeCell ref="L50:L52"/>
    <mergeCell ref="J47:J49"/>
    <mergeCell ref="B44:B52"/>
    <mergeCell ref="A42:A43"/>
    <mergeCell ref="A44:A52"/>
    <mergeCell ref="P42:P43"/>
    <mergeCell ref="D44:D46"/>
    <mergeCell ref="F44:F46"/>
    <mergeCell ref="C42:C43"/>
    <mergeCell ref="D42:D43"/>
    <mergeCell ref="E42:E43"/>
    <mergeCell ref="F42:F43"/>
    <mergeCell ref="I42:I43"/>
    <mergeCell ref="J42:J43"/>
    <mergeCell ref="K42:K43"/>
    <mergeCell ref="L42:L43"/>
    <mergeCell ref="M42:M43"/>
    <mergeCell ref="M44:M46"/>
    <mergeCell ref="M47:M49"/>
    <mergeCell ref="M50:M52"/>
    <mergeCell ref="I56:I61"/>
    <mergeCell ref="I53:I55"/>
    <mergeCell ref="A56:A61"/>
    <mergeCell ref="B56:B61"/>
    <mergeCell ref="C56:C61"/>
    <mergeCell ref="D56:D61"/>
    <mergeCell ref="E56:E61"/>
    <mergeCell ref="F56:F61"/>
    <mergeCell ref="H56:H61"/>
    <mergeCell ref="G56:G61"/>
    <mergeCell ref="B53:B55"/>
    <mergeCell ref="A53:A55"/>
    <mergeCell ref="D53:D55"/>
    <mergeCell ref="E53:E55"/>
    <mergeCell ref="F53:F55"/>
    <mergeCell ref="H53:H55"/>
    <mergeCell ref="G53:G55"/>
    <mergeCell ref="C53:C55"/>
    <mergeCell ref="W53:W55"/>
    <mergeCell ref="V42:V43"/>
    <mergeCell ref="W42:W43"/>
    <mergeCell ref="V44:V52"/>
    <mergeCell ref="W44:W52"/>
    <mergeCell ref="V56:V61"/>
    <mergeCell ref="W56:W61"/>
    <mergeCell ref="V53:V55"/>
    <mergeCell ref="J56:J61"/>
    <mergeCell ref="K56:K61"/>
    <mergeCell ref="L56:L61"/>
    <mergeCell ref="Q56:Q61"/>
    <mergeCell ref="P56:P61"/>
    <mergeCell ref="J53:J55"/>
    <mergeCell ref="K53:K55"/>
    <mergeCell ref="L53:L55"/>
    <mergeCell ref="P53:P55"/>
    <mergeCell ref="Q53:Q55"/>
    <mergeCell ref="K47:K49"/>
    <mergeCell ref="L47:L49"/>
    <mergeCell ref="J44:J46"/>
    <mergeCell ref="K44:K46"/>
    <mergeCell ref="L44:L46"/>
    <mergeCell ref="Q42:Q43"/>
    <mergeCell ref="R8:U8"/>
    <mergeCell ref="A2:B2"/>
    <mergeCell ref="C2:W2"/>
    <mergeCell ref="A5:B5"/>
    <mergeCell ref="C5:W5"/>
    <mergeCell ref="C44:C52"/>
    <mergeCell ref="I44:I52"/>
    <mergeCell ref="H10:H40"/>
    <mergeCell ref="H42:H43"/>
    <mergeCell ref="H44:H46"/>
    <mergeCell ref="H47:H49"/>
    <mergeCell ref="H50:H52"/>
    <mergeCell ref="G10:G40"/>
    <mergeCell ref="G42:G43"/>
    <mergeCell ref="G44:G46"/>
    <mergeCell ref="G47:G49"/>
    <mergeCell ref="G50:G52"/>
    <mergeCell ref="F47:F49"/>
    <mergeCell ref="D47:D49"/>
    <mergeCell ref="D50:D52"/>
    <mergeCell ref="E44:E52"/>
    <mergeCell ref="B42:B43"/>
    <mergeCell ref="J36:J39"/>
    <mergeCell ref="K36:K39"/>
    <mergeCell ref="S10:S24"/>
    <mergeCell ref="N10:N24"/>
    <mergeCell ref="N30:N35"/>
    <mergeCell ref="N25:N29"/>
    <mergeCell ref="S25:S29"/>
    <mergeCell ref="S30:S35"/>
    <mergeCell ref="N42:N43"/>
    <mergeCell ref="O42:O43"/>
    <mergeCell ref="S42:S43"/>
    <mergeCell ref="N36:N39"/>
    <mergeCell ref="S36:S39"/>
    <mergeCell ref="Q36:Q40"/>
    <mergeCell ref="S44:S46"/>
    <mergeCell ref="S47:S49"/>
    <mergeCell ref="S50:S52"/>
    <mergeCell ref="N44:N46"/>
    <mergeCell ref="N47:N49"/>
    <mergeCell ref="N50:N52"/>
    <mergeCell ref="N53:N55"/>
    <mergeCell ref="S53:S55"/>
    <mergeCell ref="N56:N61"/>
    <mergeCell ref="S56:S61"/>
    <mergeCell ref="O44:O46"/>
    <mergeCell ref="O47:O49"/>
    <mergeCell ref="O50:O52"/>
  </mergeCells>
  <phoneticPr fontId="19" type="noConversion"/>
  <hyperlinks>
    <hyperlink ref="V12" r:id="rId1" display="https://www.cajaviviendapopular.gov.co/?q=Nosotros/la-cvp/plan-de-accion-integrado"/>
    <hyperlink ref="W31" r:id="rId2" location="plan-anticorrupci-n-y-de-atenci-n-al-ciudadano-y-mapas-de-riesgos---vigencia-2021-versi-n-final-" display="https://www.cajaviviendapopular.gov.co/?q=matriz-de-riesgos-plan-anticorrupci%C3%B3n-y-atenci%C3%B3n-al-ciudadano#plan-anticorrupci-n-y-de-atenci-n-al-ciudadano-y-mapas-de-riesgos---vigencia-2021-versi-n-final-"/>
    <hyperlink ref="W13" r:id="rId3" display="https://www.cajaviviendapopular.gov.co/sites/default/files/5.%20PLAN%20ESTRAT%C3%89GICO%20DE%20TALENTO%20%20HUMANO%20V.4.pdf"/>
    <hyperlink ref="W12" r:id="rId4" display="https://www.cajaviviendapopular.gov.co/?q=Nosotros/la-cvp/plan-de-accion-integrado"/>
    <hyperlink ref="W11" r:id="rId5" display="https://www.cajaviviendapopular.gov.co/sites/default/files/208-SADM-Mn-06%20-%20PLAN%20INSTITUCIONAL%20DE%20ARCHIVOS%20DE%20LA%20ENTIDAD%20-%20PINAR.pdf"/>
  </hyperlinks>
  <pageMargins left="0.7" right="0.7" top="0.75" bottom="0.75" header="0.3" footer="0.3"/>
  <pageSetup scale="23" orientation="portrait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SEGUIMIENTO 2023</vt:lpstr>
      <vt:lpstr>'SEGUIMIENTO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Quitian Alvarez</dc:creator>
  <cp:lastModifiedBy>Ingrid Dalila Mariño Morales</cp:lastModifiedBy>
  <dcterms:created xsi:type="dcterms:W3CDTF">2019-02-26T19:23:01Z</dcterms:created>
  <dcterms:modified xsi:type="dcterms:W3CDTF">2023-01-31T16:33:14Z</dcterms:modified>
</cp:coreProperties>
</file>